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300FE40D-65EC-49E8-B4E6-D776CFE393A8}" xr6:coauthVersionLast="47" xr6:coauthVersionMax="47" xr10:uidLastSave="{6F4DB22B-7E48-4095-8B84-54E9157D7DA7}"/>
  <bookViews>
    <workbookView xWindow="-120" yWindow="-120" windowWidth="24240" windowHeight="13020" firstSheet="1" activeTab="1" xr2:uid="{00000000-000D-0000-FFFF-FFFF00000000}"/>
  </bookViews>
  <sheets>
    <sheet name="Instructions" sheetId="2" state="hidden" r:id="rId1"/>
    <sheet name="HAC" sheetId="20" r:id="rId2"/>
  </sheets>
  <definedNames>
    <definedName name="_xlnm.Print_Area" localSheetId="1">HAC!$A$1:$C$84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20" l="1"/>
  <c r="B77" i="20"/>
  <c r="B33" i="20"/>
  <c r="B54" i="20"/>
  <c r="C82" i="20" l="1"/>
  <c r="C83" i="20"/>
  <c r="C81" i="20"/>
  <c r="C80" i="2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<sst xmlns="http://schemas.openxmlformats.org/spreadsheetml/2006/main" count="114" uniqueCount="65">
  <si>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</si>
  <si>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</si>
  <si>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</si>
  <si>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</si>
  <si>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</si>
  <si>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</si>
  <si>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</si>
  <si>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</si>
  <si>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</si>
  <si>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</si>
  <si>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</si>
  <si>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</si>
  <si>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</si>
  <si>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</si>
  <si>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</si>
  <si>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</si>
  <si>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</si>
  <si>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</si>
  <si>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</si>
  <si>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</si>
  <si>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</si>
  <si>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</si>
  <si>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</si>
  <si>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</si>
  <si>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</si>
  <si>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</si>
  <si>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</si>
  <si>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</si>
  <si>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</si>
  <si>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</si>
  <si>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Ugly's Electrical Reference 2023 ISBN# 9781284275919</t>
  </si>
  <si>
    <t>Program Service Fee (not covered by TN Promise or Reconnect)</t>
  </si>
  <si>
    <t>Heating, Air Conditioning, &amp; Refrigeration</t>
  </si>
  <si>
    <t>Refrigeration &amp; Air Conditioning Technology 10ed ISBN# 9780357933992</t>
  </si>
  <si>
    <t>MindTap for Refrigeration &amp; Air Conditioning Technology 10ed, 4 terms Access Card ISBN# 9780357934074</t>
  </si>
  <si>
    <t>Refrigerant Charging and Service Procedures ISBN# 9798988989219</t>
  </si>
  <si>
    <t>Inverter Mini Split Operation and Service Procedures ISBN# 9781733817264</t>
  </si>
  <si>
    <t>Inverter Mini Split Operation and Service Procedures Workbook ISBN# 9798988989202</t>
  </si>
  <si>
    <t>Electrical Theory and Application for HVACR ISBN# 9781930044326</t>
  </si>
  <si>
    <t>High Performance Heat Pumps ISBN# 9781930044624</t>
  </si>
  <si>
    <t>Gas Heating ISBN# 9781930044531</t>
  </si>
  <si>
    <t>Low GWP Refrigerant Safety ISBN# 9781930044678</t>
  </si>
  <si>
    <r>
      <t>*</t>
    </r>
    <r>
      <rPr>
        <b/>
        <sz val="12"/>
        <rFont val="Calibri"/>
        <family val="2"/>
        <scheme val="minor"/>
      </rPr>
      <t>Supplies</t>
    </r>
    <r>
      <rPr>
        <sz val="12"/>
        <rFont val="Calibri"/>
        <family val="2"/>
        <scheme val="minor"/>
      </rPr>
      <t xml:space="preserve"> - Safety Glasses, Leather Mechanic Gloves</t>
    </r>
  </si>
  <si>
    <r>
      <t xml:space="preserve">*Tests </t>
    </r>
    <r>
      <rPr>
        <sz val="12"/>
        <rFont val="Calibri"/>
        <family val="2"/>
        <scheme val="minor"/>
      </rPr>
      <t>- Purchased directly through ESCO &amp; cannot be charged to financial aid</t>
    </r>
  </si>
  <si>
    <t>EPA Section 608 Certification</t>
  </si>
  <si>
    <t>Low GWP Refrigerant Safety Certification</t>
  </si>
  <si>
    <t>Employment Ready Air Conditioning Certification</t>
  </si>
  <si>
    <t>Employment Ready Electrical Certification</t>
  </si>
  <si>
    <r>
      <rPr>
        <b/>
        <sz val="12"/>
        <rFont val="Calibri"/>
        <family val="2"/>
        <scheme val="minor"/>
      </rPr>
      <t>*Tools</t>
    </r>
    <r>
      <rPr>
        <sz val="12"/>
        <rFont val="Calibri"/>
        <family val="2"/>
        <scheme val="minor"/>
      </rPr>
      <t xml:space="preserve"> - Heat pump gauge manifold w/hoses and low loss fittings, Multi Meter w/ temp probe </t>
    </r>
  </si>
  <si>
    <t>(Fieldpiece sc440), Pocket flashlight, Valve Core Removal Tool (2), Impact Driver - Impact Driver Bits</t>
  </si>
  <si>
    <t>(1/4, 5/16, 3/8), Nut Drivers (1/4, 5/16, 3/8) – Stubby Nut drivers (1/4, 5/16, 3/8),</t>
  </si>
  <si>
    <t xml:space="preserve">Screw Drivers (Flat and Phillips) - Stubby Screw Drivers (Flat and Phillips) – Thermostat screw driver, </t>
  </si>
  <si>
    <t xml:space="preserve">Hex Key Set – Torx Key set (for tamper proof screws), Adjustable Wrench (6” and 10”), Ratcheting Wrenches </t>
  </si>
  <si>
    <t xml:space="preserve">(1/4, 5/16, 3/8), Tekton ¼ Drive Socket Set, Refrigeration Service Wrench, Cutting Crimping tool, Groove Joint </t>
  </si>
  <si>
    <t>Plier, 8” Needle Nose Plier, Diagonal Cutter, Wire Strippers, Close Quarter Copper Cutter, Tool Bag</t>
  </si>
  <si>
    <t>(Student discounts at www.Vetopropac.com)</t>
  </si>
  <si>
    <t>Employment Ready System Diagnostics &amp; Troubleshooting Certification</t>
  </si>
  <si>
    <t>Employment Ready Gas Heat Certification</t>
  </si>
  <si>
    <t>Employment Ready Heat Pump Certification</t>
  </si>
  <si>
    <t>300 Hours</t>
  </si>
  <si>
    <t>Total Estimated Program Cost for Assistant Installer Certificate - 432 Hours</t>
  </si>
  <si>
    <t>Total Estimated Program Cost for Maintenance Assistant Certificate - 864 Hours</t>
  </si>
  <si>
    <t>Total Estimated Program Cost for HVAC Technical Studies Diploma - 1296 Hours</t>
  </si>
  <si>
    <t>Total Estimated Program Cost for Advanced HVAC Technical Studies Diploma - 1728 Hours</t>
  </si>
  <si>
    <t>**Please note, these tests/tools/supplies on the cost sheet are not available for purchase through TCAT Dickson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</si>
</sst>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29">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 fillId="0" borderId="0" xfId="0" applyFont="1" applyAlignment="1">
      <alignment horizontal="centerContinuous"/>
    </xf>
    <xf numFmtId="0" fontId="7" fillId="0" borderId="0" xfId="0" applyFont="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1187-87B5-45B2-B788-59F77D5CA136}">
  <sheetPr codeName="Sheet12"/>
  <dimension ref="A1:C8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8" t="e" vm="1">
        <v>#VALUE!</v>
      </c>
      <c r="B1" s="28"/>
      <c r="C1" s="28"/>
    </row>
    <row r="2" spans="1:3" ht="26.1" customHeight="1" x14ac:dyDescent="0.4">
      <c r="A2" s="11" t="s">
        <v>11</v>
      </c>
      <c r="B2" s="11"/>
      <c r="C2" s="11"/>
    </row>
    <row r="3" spans="1:3" ht="24.95" customHeight="1" x14ac:dyDescent="0.4">
      <c r="A3" s="11" t="s">
        <v>12</v>
      </c>
      <c r="B3" s="11"/>
      <c r="C3" s="11"/>
    </row>
    <row r="4" spans="1:3" ht="24.95" customHeight="1" x14ac:dyDescent="0.4">
      <c r="A4" s="12" t="s">
        <v>32</v>
      </c>
      <c r="B4" s="12"/>
      <c r="C4" s="12"/>
    </row>
    <row r="5" spans="1:3" ht="18.75" customHeight="1" x14ac:dyDescent="0.25">
      <c r="A5" s="24" t="s">
        <v>13</v>
      </c>
      <c r="B5" s="23"/>
      <c r="C5" s="23"/>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7"/>
    </row>
    <row r="9" spans="1:3" ht="15" customHeight="1" x14ac:dyDescent="0.25">
      <c r="A9" s="15" t="s">
        <v>17</v>
      </c>
      <c r="B9" s="6">
        <v>1404</v>
      </c>
      <c r="C9" s="27" t="s">
        <v>18</v>
      </c>
    </row>
    <row r="10" spans="1:3" ht="15" customHeight="1" x14ac:dyDescent="0.25">
      <c r="A10" s="15" t="s">
        <v>19</v>
      </c>
      <c r="B10" s="6">
        <v>10</v>
      </c>
      <c r="C10" s="27" t="s">
        <v>18</v>
      </c>
    </row>
    <row r="11" spans="1:3" ht="15" customHeight="1" x14ac:dyDescent="0.25">
      <c r="A11" s="15" t="s">
        <v>20</v>
      </c>
      <c r="B11" s="6">
        <v>73</v>
      </c>
      <c r="C11" s="27" t="s">
        <v>18</v>
      </c>
    </row>
    <row r="12" spans="1:3" ht="15" customHeight="1" x14ac:dyDescent="0.25">
      <c r="A12" s="15" t="s">
        <v>31</v>
      </c>
      <c r="B12" s="6">
        <v>100</v>
      </c>
      <c r="C12" s="27" t="s">
        <v>18</v>
      </c>
    </row>
    <row r="13" spans="1:3" ht="12" customHeight="1" x14ac:dyDescent="0.25">
      <c r="A13" s="15"/>
      <c r="B13" s="6"/>
      <c r="C13" s="27"/>
    </row>
    <row r="14" spans="1:3" ht="15" customHeight="1" x14ac:dyDescent="0.25">
      <c r="A14" s="22" t="s">
        <v>21</v>
      </c>
      <c r="B14" s="6"/>
      <c r="C14" s="27"/>
    </row>
    <row r="15" spans="1:3" ht="15" customHeight="1" x14ac:dyDescent="0.25">
      <c r="A15" s="3" t="s">
        <v>33</v>
      </c>
      <c r="B15" s="6">
        <v>225</v>
      </c>
      <c r="C15" s="13" t="s">
        <v>22</v>
      </c>
    </row>
    <row r="16" spans="1:3" ht="15" customHeight="1" x14ac:dyDescent="0.25">
      <c r="A16" s="3" t="s">
        <v>34</v>
      </c>
      <c r="B16" s="6">
        <v>112</v>
      </c>
      <c r="C16" s="13" t="s">
        <v>22</v>
      </c>
    </row>
    <row r="17" spans="1:3" ht="15" customHeight="1" x14ac:dyDescent="0.25">
      <c r="A17" s="3" t="s">
        <v>35</v>
      </c>
      <c r="B17" s="6">
        <v>114</v>
      </c>
      <c r="C17" s="13" t="s">
        <v>22</v>
      </c>
    </row>
    <row r="18" spans="1:3" ht="15" customHeight="1" x14ac:dyDescent="0.25">
      <c r="A18" s="3" t="s">
        <v>36</v>
      </c>
      <c r="B18" s="6">
        <v>114</v>
      </c>
      <c r="C18" s="13" t="s">
        <v>22</v>
      </c>
    </row>
    <row r="19" spans="1:3" ht="15" customHeight="1" x14ac:dyDescent="0.25">
      <c r="A19" s="3" t="s">
        <v>37</v>
      </c>
      <c r="B19" s="6">
        <v>47</v>
      </c>
      <c r="C19" s="13" t="s">
        <v>22</v>
      </c>
    </row>
    <row r="20" spans="1:3" ht="15" customHeight="1" x14ac:dyDescent="0.25">
      <c r="A20" s="3" t="s">
        <v>38</v>
      </c>
      <c r="B20" s="6">
        <v>49</v>
      </c>
      <c r="C20" s="13" t="s">
        <v>22</v>
      </c>
    </row>
    <row r="21" spans="1:3" ht="15" customHeight="1" x14ac:dyDescent="0.25">
      <c r="A21" s="3" t="s">
        <v>39</v>
      </c>
      <c r="B21" s="6">
        <v>50</v>
      </c>
      <c r="C21" s="13" t="s">
        <v>22</v>
      </c>
    </row>
    <row r="22" spans="1:3" ht="15" customHeight="1" x14ac:dyDescent="0.25">
      <c r="A22" s="3" t="s">
        <v>40</v>
      </c>
      <c r="B22" s="6">
        <v>47</v>
      </c>
      <c r="C22" s="13" t="s">
        <v>22</v>
      </c>
    </row>
    <row r="23" spans="1:3" ht="15" customHeight="1" x14ac:dyDescent="0.25">
      <c r="A23" s="3" t="s">
        <v>41</v>
      </c>
      <c r="B23" s="6">
        <v>38</v>
      </c>
      <c r="C23" s="13" t="s">
        <v>22</v>
      </c>
    </row>
    <row r="24" spans="1:3" ht="15" customHeight="1" x14ac:dyDescent="0.25">
      <c r="A24" s="3" t="s">
        <v>30</v>
      </c>
      <c r="B24" s="6">
        <v>22</v>
      </c>
      <c r="C24" s="13" t="s">
        <v>22</v>
      </c>
    </row>
    <row r="25" spans="1:3" ht="12" customHeight="1" x14ac:dyDescent="0.25">
      <c r="A25" s="3"/>
      <c r="B25" s="6"/>
      <c r="C25" s="13"/>
    </row>
    <row r="26" spans="1:3" ht="15" customHeight="1" x14ac:dyDescent="0.25">
      <c r="A26" s="3" t="s">
        <v>42</v>
      </c>
      <c r="B26" s="6">
        <v>68.59</v>
      </c>
      <c r="C26" s="13" t="s">
        <v>22</v>
      </c>
    </row>
    <row r="27" spans="1:3" ht="12" customHeight="1" x14ac:dyDescent="0.25">
      <c r="A27" s="3"/>
      <c r="B27" s="6"/>
      <c r="C27" s="13"/>
    </row>
    <row r="28" spans="1:3" ht="15" customHeight="1" x14ac:dyDescent="0.25">
      <c r="A28" s="8" t="s">
        <v>43</v>
      </c>
      <c r="B28" s="6"/>
      <c r="C28" s="13"/>
    </row>
    <row r="29" spans="1:3" ht="15" customHeight="1" x14ac:dyDescent="0.25">
      <c r="A29" s="3" t="s">
        <v>44</v>
      </c>
      <c r="B29" s="6">
        <v>33</v>
      </c>
      <c r="C29" s="13" t="s">
        <v>22</v>
      </c>
    </row>
    <row r="30" spans="1:3" ht="15" customHeight="1" x14ac:dyDescent="0.25">
      <c r="A30" s="3" t="s">
        <v>45</v>
      </c>
      <c r="B30" s="6">
        <v>33</v>
      </c>
      <c r="C30" s="13" t="s">
        <v>22</v>
      </c>
    </row>
    <row r="31" spans="1:3" ht="15" customHeight="1" x14ac:dyDescent="0.25">
      <c r="A31" s="3" t="s">
        <v>46</v>
      </c>
      <c r="B31" s="6">
        <v>20</v>
      </c>
      <c r="C31" s="13" t="s">
        <v>22</v>
      </c>
    </row>
    <row r="32" spans="1:3" ht="12" customHeight="1" x14ac:dyDescent="0.25">
      <c r="A32" s="3"/>
      <c r="B32" s="6"/>
      <c r="C32" s="13"/>
    </row>
    <row r="33" spans="1:3" ht="15" customHeight="1" x14ac:dyDescent="0.25">
      <c r="A33" s="22" t="s">
        <v>23</v>
      </c>
      <c r="B33" s="6">
        <f>SUM(B9:B31)</f>
        <v>2559.59</v>
      </c>
      <c r="C33" s="9"/>
    </row>
    <row r="34" spans="1:3" ht="12" customHeight="1" x14ac:dyDescent="0.25">
      <c r="A34" s="22"/>
      <c r="B34" s="6"/>
      <c r="C34" s="9"/>
    </row>
    <row r="35" spans="1:3" ht="18.95" customHeight="1" x14ac:dyDescent="0.3">
      <c r="A35" s="2" t="s">
        <v>24</v>
      </c>
      <c r="B35" s="1"/>
      <c r="C35" s="4" t="s">
        <v>16</v>
      </c>
    </row>
    <row r="36" spans="1:3" ht="12" customHeight="1" x14ac:dyDescent="0.25">
      <c r="A36" s="3"/>
      <c r="B36" s="7"/>
      <c r="C36" s="21"/>
    </row>
    <row r="37" spans="1:3" ht="15" customHeight="1" x14ac:dyDescent="0.25">
      <c r="A37" s="3" t="s">
        <v>17</v>
      </c>
      <c r="B37" s="7">
        <v>1404</v>
      </c>
      <c r="C37" s="21" t="s">
        <v>18</v>
      </c>
    </row>
    <row r="38" spans="1:3" ht="15" customHeight="1" x14ac:dyDescent="0.25">
      <c r="A38" s="3" t="s">
        <v>19</v>
      </c>
      <c r="B38" s="7">
        <v>10</v>
      </c>
      <c r="C38" s="10" t="s">
        <v>18</v>
      </c>
    </row>
    <row r="39" spans="1:3" ht="15" customHeight="1" x14ac:dyDescent="0.25">
      <c r="A39" s="3" t="s">
        <v>20</v>
      </c>
      <c r="B39" s="7">
        <v>73</v>
      </c>
      <c r="C39" s="10" t="s">
        <v>18</v>
      </c>
    </row>
    <row r="40" spans="1:3" ht="15" customHeight="1" x14ac:dyDescent="0.25">
      <c r="A40" s="15" t="s">
        <v>31</v>
      </c>
      <c r="B40" s="6">
        <v>100</v>
      </c>
      <c r="C40" s="27" t="s">
        <v>18</v>
      </c>
    </row>
    <row r="41" spans="1:3" ht="12" customHeight="1" x14ac:dyDescent="0.25">
      <c r="A41" s="15"/>
      <c r="B41" s="6"/>
      <c r="C41" s="27"/>
    </row>
    <row r="42" spans="1:3" ht="15" customHeight="1" x14ac:dyDescent="0.25">
      <c r="A42" s="8" t="s">
        <v>43</v>
      </c>
      <c r="B42" s="6"/>
      <c r="C42" s="13"/>
    </row>
    <row r="43" spans="1:3" ht="15" customHeight="1" x14ac:dyDescent="0.25">
      <c r="A43" s="3" t="s">
        <v>47</v>
      </c>
      <c r="B43" s="6">
        <v>20</v>
      </c>
      <c r="C43" s="13" t="s">
        <v>22</v>
      </c>
    </row>
    <row r="44" spans="1:3" ht="12" customHeight="1" x14ac:dyDescent="0.25">
      <c r="A44" s="3"/>
      <c r="B44" s="7"/>
      <c r="C44" s="10"/>
    </row>
    <row r="45" spans="1:3" ht="15" customHeight="1" x14ac:dyDescent="0.25">
      <c r="A45" s="3" t="s">
        <v>48</v>
      </c>
      <c r="B45" s="7">
        <v>1166.0899999999999</v>
      </c>
      <c r="C45" s="13" t="s">
        <v>22</v>
      </c>
    </row>
    <row r="46" spans="1:3" ht="15" customHeight="1" x14ac:dyDescent="0.25">
      <c r="A46" s="3" t="s">
        <v>49</v>
      </c>
      <c r="B46" s="7"/>
      <c r="C46" s="13"/>
    </row>
    <row r="47" spans="1:3" ht="15" customHeight="1" x14ac:dyDescent="0.25">
      <c r="A47" s="3" t="s">
        <v>50</v>
      </c>
      <c r="B47" s="7"/>
      <c r="C47" s="13"/>
    </row>
    <row r="48" spans="1:3" ht="15" customHeight="1" x14ac:dyDescent="0.25">
      <c r="A48" s="3" t="s">
        <v>51</v>
      </c>
      <c r="B48" s="7"/>
      <c r="C48" s="13"/>
    </row>
    <row r="49" spans="1:3" ht="15" customHeight="1" x14ac:dyDescent="0.25">
      <c r="A49" s="3" t="s">
        <v>52</v>
      </c>
      <c r="B49" s="7"/>
      <c r="C49" s="21"/>
    </row>
    <row r="50" spans="1:3" ht="15" customHeight="1" x14ac:dyDescent="0.25">
      <c r="A50" s="3" t="s">
        <v>53</v>
      </c>
      <c r="B50" s="7"/>
      <c r="C50" s="21"/>
    </row>
    <row r="51" spans="1:3" ht="15" customHeight="1" x14ac:dyDescent="0.25">
      <c r="A51" s="3" t="s">
        <v>54</v>
      </c>
      <c r="B51" s="7"/>
      <c r="C51" s="21"/>
    </row>
    <row r="52" spans="1:3" ht="15" customHeight="1" x14ac:dyDescent="0.25">
      <c r="A52" s="3" t="s">
        <v>55</v>
      </c>
      <c r="B52" s="7"/>
      <c r="C52" s="21"/>
    </row>
    <row r="53" spans="1:3" ht="12" customHeight="1" x14ac:dyDescent="0.25">
      <c r="A53" s="3"/>
      <c r="B53" s="7"/>
      <c r="C53" s="21"/>
    </row>
    <row r="54" spans="1:3" ht="15" customHeight="1" x14ac:dyDescent="0.25">
      <c r="A54" s="8" t="s">
        <v>25</v>
      </c>
      <c r="B54" s="7">
        <f>SUM(B37:B49)</f>
        <v>2773.09</v>
      </c>
      <c r="C54" s="3"/>
    </row>
    <row r="55" spans="1:3" ht="12" customHeight="1" x14ac:dyDescent="0.25">
      <c r="A55" s="8"/>
      <c r="B55" s="7"/>
      <c r="C55" s="3"/>
    </row>
    <row r="56" spans="1:3" ht="18.95" customHeight="1" x14ac:dyDescent="0.3">
      <c r="A56" s="2" t="s">
        <v>26</v>
      </c>
      <c r="B56" s="2"/>
      <c r="C56" s="4" t="s">
        <v>16</v>
      </c>
    </row>
    <row r="57" spans="1:3" ht="12" customHeight="1" x14ac:dyDescent="0.25">
      <c r="A57" s="3"/>
      <c r="B57" s="7"/>
      <c r="C57" s="21"/>
    </row>
    <row r="58" spans="1:3" ht="15" customHeight="1" x14ac:dyDescent="0.25">
      <c r="A58" s="3" t="s">
        <v>17</v>
      </c>
      <c r="B58" s="7">
        <v>1404</v>
      </c>
      <c r="C58" s="21" t="s">
        <v>18</v>
      </c>
    </row>
    <row r="59" spans="1:3" ht="15" customHeight="1" x14ac:dyDescent="0.25">
      <c r="A59" s="3" t="s">
        <v>19</v>
      </c>
      <c r="B59" s="7">
        <v>10</v>
      </c>
      <c r="C59" s="21" t="s">
        <v>18</v>
      </c>
    </row>
    <row r="60" spans="1:3" ht="15" customHeight="1" x14ac:dyDescent="0.25">
      <c r="A60" s="3" t="s">
        <v>20</v>
      </c>
      <c r="B60" s="7">
        <v>73</v>
      </c>
      <c r="C60" s="21" t="s">
        <v>18</v>
      </c>
    </row>
    <row r="61" spans="1:3" ht="15" customHeight="1" x14ac:dyDescent="0.25">
      <c r="A61" s="15" t="s">
        <v>31</v>
      </c>
      <c r="B61" s="6">
        <v>100</v>
      </c>
      <c r="C61" s="27" t="s">
        <v>18</v>
      </c>
    </row>
    <row r="62" spans="1:3" ht="12" customHeight="1" x14ac:dyDescent="0.25">
      <c r="A62" s="15"/>
      <c r="B62" s="6"/>
      <c r="C62" s="27"/>
    </row>
    <row r="63" spans="1:3" ht="15" customHeight="1" x14ac:dyDescent="0.25">
      <c r="A63" s="8" t="s">
        <v>43</v>
      </c>
      <c r="B63" s="6"/>
      <c r="C63" s="13"/>
    </row>
    <row r="64" spans="1:3" ht="15" customHeight="1" x14ac:dyDescent="0.25">
      <c r="A64" s="3" t="s">
        <v>56</v>
      </c>
      <c r="B64" s="6">
        <v>20</v>
      </c>
      <c r="C64" s="13" t="s">
        <v>22</v>
      </c>
    </row>
    <row r="65" spans="1:3" ht="15" customHeight="1" x14ac:dyDescent="0.25">
      <c r="A65" s="3" t="s">
        <v>57</v>
      </c>
      <c r="B65" s="6">
        <v>20</v>
      </c>
      <c r="C65" s="13" t="s">
        <v>22</v>
      </c>
    </row>
    <row r="66" spans="1:3" ht="15" customHeight="1" x14ac:dyDescent="0.25">
      <c r="A66" s="3" t="s">
        <v>58</v>
      </c>
      <c r="B66" s="6">
        <v>20</v>
      </c>
      <c r="C66" s="13" t="s">
        <v>22</v>
      </c>
    </row>
    <row r="67" spans="1:3" ht="12" customHeight="1" x14ac:dyDescent="0.25">
      <c r="A67" s="3"/>
      <c r="B67" s="6"/>
      <c r="C67" s="13"/>
    </row>
    <row r="68" spans="1:3" ht="15" customHeight="1" x14ac:dyDescent="0.25">
      <c r="A68" s="8" t="s">
        <v>27</v>
      </c>
      <c r="B68" s="7">
        <f>SUM(B58:B66)</f>
        <v>1647</v>
      </c>
      <c r="C68" s="13"/>
    </row>
    <row r="69" spans="1:3" ht="12" customHeight="1" x14ac:dyDescent="0.25">
      <c r="A69" s="8"/>
      <c r="B69" s="7"/>
      <c r="C69" s="13"/>
    </row>
    <row r="70" spans="1:3" ht="18.75" customHeight="1" x14ac:dyDescent="0.3">
      <c r="A70" s="2" t="s">
        <v>28</v>
      </c>
      <c r="B70" s="2"/>
      <c r="C70" s="4" t="s">
        <v>59</v>
      </c>
    </row>
    <row r="71" spans="1:3" ht="12" customHeight="1" x14ac:dyDescent="0.25">
      <c r="A71" s="3"/>
      <c r="B71" s="7"/>
      <c r="C71" s="21"/>
    </row>
    <row r="72" spans="1:3" ht="15" customHeight="1" x14ac:dyDescent="0.25">
      <c r="A72" s="3" t="s">
        <v>17</v>
      </c>
      <c r="B72" s="7">
        <v>1255</v>
      </c>
      <c r="C72" s="21" t="s">
        <v>18</v>
      </c>
    </row>
    <row r="73" spans="1:3" ht="15" customHeight="1" x14ac:dyDescent="0.25">
      <c r="A73" s="3" t="s">
        <v>19</v>
      </c>
      <c r="B73" s="7">
        <v>10</v>
      </c>
      <c r="C73" s="21" t="s">
        <v>18</v>
      </c>
    </row>
    <row r="74" spans="1:3" ht="15" customHeight="1" x14ac:dyDescent="0.25">
      <c r="A74" s="3" t="s">
        <v>20</v>
      </c>
      <c r="B74" s="7">
        <v>73</v>
      </c>
      <c r="C74" s="21" t="s">
        <v>18</v>
      </c>
    </row>
    <row r="75" spans="1:3" ht="15" customHeight="1" x14ac:dyDescent="0.25">
      <c r="A75" s="15" t="s">
        <v>31</v>
      </c>
      <c r="B75" s="6">
        <v>100</v>
      </c>
      <c r="C75" s="27" t="s">
        <v>18</v>
      </c>
    </row>
    <row r="76" spans="1:3" ht="12" customHeight="1" x14ac:dyDescent="0.25">
      <c r="A76" s="15"/>
      <c r="B76" s="6"/>
      <c r="C76" s="27"/>
    </row>
    <row r="77" spans="1:3" ht="15" customHeight="1" x14ac:dyDescent="0.25">
      <c r="A77" s="8" t="s">
        <v>29</v>
      </c>
      <c r="B77" s="7">
        <f>SUM(B72:B76)</f>
        <v>1438</v>
      </c>
      <c r="C77" s="13"/>
    </row>
    <row r="78" spans="1:3" ht="12" customHeight="1" x14ac:dyDescent="0.25">
      <c r="A78" s="8"/>
      <c r="B78" s="7"/>
      <c r="C78" s="13"/>
    </row>
    <row r="79" spans="1:3" ht="18.75" x14ac:dyDescent="0.3">
      <c r="A79" s="2"/>
      <c r="B79" s="2"/>
      <c r="C79" s="4"/>
    </row>
    <row r="80" spans="1:3" ht="17.25" x14ac:dyDescent="0.3">
      <c r="A80" s="25" t="s">
        <v>60</v>
      </c>
      <c r="B80" s="25"/>
      <c r="C80" s="26">
        <f>B33</f>
        <v>2559.59</v>
      </c>
    </row>
    <row r="81" spans="1:3" ht="17.25" x14ac:dyDescent="0.3">
      <c r="A81" s="25" t="s">
        <v>61</v>
      </c>
      <c r="B81" s="25"/>
      <c r="C81" s="26">
        <f>B33+B54</f>
        <v>5332.68</v>
      </c>
    </row>
    <row r="82" spans="1:3" ht="17.25" x14ac:dyDescent="0.3">
      <c r="A82" s="25" t="s">
        <v>62</v>
      </c>
      <c r="B82" s="25"/>
      <c r="C82" s="26">
        <f>B33+B54+B68</f>
        <v>6979.68</v>
      </c>
    </row>
    <row r="83" spans="1:3" ht="17.25" x14ac:dyDescent="0.3">
      <c r="A83" s="25" t="s">
        <v>63</v>
      </c>
      <c r="B83" s="25"/>
      <c r="C83" s="26">
        <f>B33+B54+B68+B77</f>
        <v>8417.68</v>
      </c>
    </row>
    <row r="84" spans="1:3" ht="15.75" x14ac:dyDescent="0.25">
      <c r="A84" s="20" t="s">
        <v>64</v>
      </c>
      <c r="C84" s="14"/>
    </row>
  </sheetData>
  <sheetProtection sheet="1" objects="1" scenarios="1"/>
  <mergeCells count="1">
    <mergeCell ref="A1:C1"/>
  </mergeCells>
  <printOptions horizontalCentered="1"/>
  <pageMargins left="0.25" right="0.25" top="0.25" bottom="0.25" header="0.25" footer="0.25"/>
  <pageSetup scale="69" orientation="portrait" r:id="rId1"/>
  <headerFooter scaleWithDoc="0"/>
  <rowBreaks count="1" manualBreakCount="1">
    <brk id="69"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HAC</vt:lpstr>
      <vt:lpstr>HAC!Print_Area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2026-04-06T15:11:30Z</dcterms:modified>
  <cp:category/>
  <cp:contentStatus/>
</cp:coreProperties>
</file>