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livetbr-my.sharepoint.com/personal/s00077784_tbr_edu/Documents/Desktop/"/>
    </mc:Choice>
  </mc:AlternateContent>
  <xr:revisionPtr revIDLastSave="3" documentId="8_{A8D8DE5B-8DFC-43DF-B882-DDA257CB40A6}" xr6:coauthVersionLast="47" xr6:coauthVersionMax="47" xr10:uidLastSave="{D7164131-AD26-479E-B235-8C97FA60EA19}"/>
  <bookViews>
    <workbookView xWindow="-120" yWindow="-120" windowWidth="24240" windowHeight="13020" firstSheet="1" activeTab="1" xr2:uid="{00000000-000D-0000-FFFF-FFFF00000000}"/>
  </bookViews>
  <sheets>
    <sheet name="Instructions" sheetId="2" state="hidden" r:id="rId1"/>
    <sheet name="DPE" sheetId="22" r:id="rId2"/>
  </sheets>
  <definedNames>
    <definedName name="_xlnm.Print_Area" localSheetId="1">DPE!$A$1:$C$100</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22" l="1"/>
  <c r="B92" i="22"/>
  <c r="B80" i="22"/>
  <c r="B67" i="22"/>
  <c r="B48" i="22"/>
  <c r="C98" i="22" l="1"/>
  <c r="C97" i="22"/>
  <c r="C96" i="22"/>
  <c r="C95" i="22"/>
  <c r="C99" i="2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<sst xmlns="http://schemas.openxmlformats.org/spreadsheetml/2006/main" count="121" uniqueCount="72">
  <si>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</si>
  <si>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</si>
  <si>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</si>
  <si>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</si>
  <si>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</si>
  <si>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</si>
  <si>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</si>
  <si>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</si>
  <si>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</si>
  <si>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</si>
  <si>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</si>
  <si>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</si>
  <si>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Summer 2026</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</si>
  <si>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</si>
  <si>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</si>
  <si>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</si>
  <si>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</si>
  <si>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</si>
  <si>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</si>
  <si>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</si>
  <si>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</si>
  <si>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</si>
  <si>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</si>
  <si>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</si>
  <si>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</si>
  <si>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</si>
  <si>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</si>
  <si>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</si>
  <si>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</si>
  <si>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</si>
  <si>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Fifth Trimester</t>
  </si>
  <si>
    <t>Total Estimated Fifth Trimester Cost</t>
  </si>
  <si>
    <t>Diesel Powered Equipment</t>
  </si>
  <si>
    <t>Program Service Fee (not covered by TN Promise or Reconnect)</t>
  </si>
  <si>
    <t>Books/Supplies</t>
  </si>
  <si>
    <t>CDX Online Software Package ISBN# 9781284275018</t>
  </si>
  <si>
    <t>CDX Task Manual for NATEF ISBN# 9781284221152</t>
  </si>
  <si>
    <r>
      <t xml:space="preserve">Laptop </t>
    </r>
    <r>
      <rPr>
        <sz val="12"/>
        <rFont val="Calibri"/>
        <family val="2"/>
        <scheme val="minor"/>
      </rPr>
      <t>-</t>
    </r>
    <r>
      <rPr>
        <b/>
        <sz val="12"/>
        <rFont val="Calibri"/>
        <family val="2"/>
        <scheme val="minor"/>
      </rPr>
      <t xml:space="preserve"> </t>
    </r>
    <r>
      <rPr>
        <b/>
        <sz val="12"/>
        <color rgb="FF0070C0"/>
        <rFont val="Calibri"/>
        <family val="2"/>
        <scheme val="minor"/>
      </rPr>
      <t>Clarksville</t>
    </r>
    <r>
      <rPr>
        <b/>
        <sz val="12"/>
        <rFont val="Calibri"/>
        <family val="2"/>
        <scheme val="minor"/>
      </rPr>
      <t xml:space="preserve"> </t>
    </r>
    <r>
      <rPr>
        <b/>
        <sz val="12"/>
        <color rgb="FF00B050"/>
        <rFont val="Calibri"/>
        <family val="2"/>
        <scheme val="minor"/>
      </rPr>
      <t>Cost $459</t>
    </r>
    <r>
      <rPr>
        <b/>
        <sz val="12"/>
        <rFont val="Calibri"/>
        <family val="2"/>
        <scheme val="minor"/>
      </rPr>
      <t xml:space="preserve"> </t>
    </r>
    <r>
      <rPr>
        <sz val="12"/>
        <rFont val="Calibri"/>
        <family val="2"/>
        <scheme val="minor"/>
      </rPr>
      <t>+ tax</t>
    </r>
    <r>
      <rPr>
        <b/>
        <sz val="12"/>
        <rFont val="Calibri"/>
        <family val="2"/>
        <scheme val="minor"/>
      </rPr>
      <t xml:space="preserve"> </t>
    </r>
    <r>
      <rPr>
        <sz val="12"/>
        <rFont val="Calibri"/>
        <family val="2"/>
        <scheme val="minor"/>
      </rPr>
      <t xml:space="preserve">(This item can be purchased using financial aid funds, </t>
    </r>
  </si>
  <si>
    <t xml:space="preserve">if aid is available. Please see the bookstore on campus to place an order within your first week) </t>
  </si>
  <si>
    <r>
      <rPr>
        <b/>
        <sz val="12"/>
        <rFont val="Calibri"/>
        <family val="2"/>
        <scheme val="minor"/>
      </rPr>
      <t>Optional Books</t>
    </r>
    <r>
      <rPr>
        <sz val="12"/>
        <rFont val="Calibri"/>
        <family val="2"/>
        <scheme val="minor"/>
      </rPr>
      <t xml:space="preserve"> (Cannot be charged to Financial Aid)</t>
    </r>
  </si>
  <si>
    <t>CDX Diesel Systems Book ISBN# 9781284150933</t>
  </si>
  <si>
    <t>CDX Diesel Engine Manual ISBN# 9781284150919</t>
  </si>
  <si>
    <r>
      <rPr>
        <b/>
        <sz val="12"/>
        <rFont val="Calibri"/>
        <family val="2"/>
        <scheme val="minor"/>
      </rPr>
      <t>*Supplies</t>
    </r>
    <r>
      <rPr>
        <sz val="12"/>
        <rFont val="Calibri"/>
        <family val="2"/>
        <scheme val="minor"/>
      </rPr>
      <t xml:space="preserve"> - Safety Glasses, Steel Toe Non-Slip Boots, Industry Standard Uniforms</t>
    </r>
  </si>
  <si>
    <r>
      <rPr>
        <b/>
        <sz val="12"/>
        <rFont val="Calibri"/>
        <family val="2"/>
        <scheme val="minor"/>
      </rPr>
      <t>*Tools</t>
    </r>
    <r>
      <rPr>
        <sz val="12"/>
        <rFont val="Calibri"/>
        <family val="2"/>
        <scheme val="minor"/>
      </rPr>
      <t xml:space="preserve"> - Tool Box - Roll away or Service Cart, Tape Measure 25', Blow gun (OSHA approved), Flashlight, </t>
    </r>
  </si>
  <si>
    <t xml:space="preserve">Socket Sets - 3/8" Drive: 3/8" - 7/8" US Std Depth, 3/8" - 13/16" US Deep, 10mm - 19mm Metric Std Depth, </t>
  </si>
  <si>
    <t xml:space="preserve">10mm - 19mm Metric Deep, Extensions - Short, Long, Ratchet Handle 3/8", Universal Joint 3/8", Combination </t>
  </si>
  <si>
    <t>Wrenches: Standard (3/8" – 1 1/4") Metric (9mm - 19mm), Digital Multi-meter, Electrical Pliers - Crimper/</t>
  </si>
  <si>
    <t>Stripper, Dual foot tire inflation tool, Battery Terminal- Cleaner, Torque Wrench - 3/8” drive (5-75+ft. lbs)</t>
  </si>
  <si>
    <r>
      <rPr>
        <b/>
        <sz val="12"/>
        <rFont val="Calibri"/>
        <family val="2"/>
        <scheme val="minor"/>
      </rPr>
      <t>*Tools</t>
    </r>
    <r>
      <rPr>
        <sz val="12"/>
        <rFont val="Calibri"/>
        <family val="2"/>
        <scheme val="minor"/>
      </rPr>
      <t xml:space="preserve"> - Socket Sets - 1/2" Drive: 7/16” – 11/16”, 10mm - 22mm Shallow, ½” Breaker Bar, Extensions ½” -                           </t>
    </r>
  </si>
  <si>
    <t xml:space="preserve">Short, Long, Socket Sets - 1/4" Drive: (set) 3/16" - 1/2" U.S Std Depth ¼”, 3/16" - 1/2" U.S. Deep ¼”,    </t>
  </si>
  <si>
    <t xml:space="preserve">4mm - 13mm Metric Std Depth  ¼”, 4mm - 13mm Metric Deep ¼”, 1/4" Extensions - Short, Medium, Long, </t>
  </si>
  <si>
    <t xml:space="preserve">Ratchet Handle ¼”, Ratchet Handle ½”, Universal Joint ¼”, Universal Joint ½”, Files and Handles 4 pc (set), </t>
  </si>
  <si>
    <t>Torque Wrench - ½”-  drive (20-150+ ft. lbs), 4 in 1 Refractometer (DEF, Coolant, Battery, Washer Fluid)</t>
  </si>
  <si>
    <r>
      <rPr>
        <b/>
        <sz val="12"/>
        <rFont val="Calibri"/>
        <family val="2"/>
        <scheme val="minor"/>
      </rPr>
      <t>*Tools</t>
    </r>
    <r>
      <rPr>
        <sz val="12"/>
        <rFont val="Calibri"/>
        <family val="2"/>
        <scheme val="minor"/>
      </rPr>
      <t xml:space="preserve"> - Oil Filter Strap Wrench, Hook and Pick Set: Large for radiator/air cooler hoses, Hook and Pick Set small, </t>
    </r>
  </si>
  <si>
    <t xml:space="preserve">OTC 7069A Heavy-Duty Brake Spring Pliers for Trucks, Buses, Trailers, LT890 Truck Brake Retaining Spring </t>
  </si>
  <si>
    <t xml:space="preserve">tool S-, Cam Air Brake, Brake Return Spring Tool, Screwdriver Set: Phillips Screwdriver, #1, #2 ,#3,   </t>
  </si>
  <si>
    <t xml:space="preserve">Screwdriver set: Flat , #1, #2, #3, Off-Set Phillips Screwdriver, Off-Set Flat Screwdriver, Slack Adjuster ratchet </t>
  </si>
  <si>
    <t>wrench set: (Brake Tech Tools or similar Lang Tools 4651), HYD Fluid Moisture Tester, Hydraulic drum brake -</t>
  </si>
  <si>
    <t xml:space="preserve">resetting gauge, Dial Indicator with magnetic base or flex style, Pencil Type Soldering Iron, Small Tubing Cutter, </t>
  </si>
  <si>
    <t xml:space="preserve">Feeler gauge (.002 - .025), Gasket scraper - 1" wide or larger, Hammers: Ball Peen - 16 oz., Ball Peen - 24 oz,  
</t>
  </si>
  <si>
    <t>Soft Face, Dead Blow (Set of three: small medium, large), Allen Wrench Set (.050" - 3/8") &amp; (2mm - 12mm),</t>
  </si>
  <si>
    <t xml:space="preserve">Telescopic Inspection Mirror, Telescopic Magnetic Pickup Tool </t>
  </si>
  <si>
    <r>
      <rPr>
        <b/>
        <sz val="12"/>
        <rFont val="Calibri"/>
        <family val="2"/>
        <scheme val="minor"/>
      </rPr>
      <t>*Tools</t>
    </r>
    <r>
      <rPr>
        <sz val="12"/>
        <rFont val="Calibri"/>
        <family val="2"/>
        <scheme val="minor"/>
      </rPr>
      <t xml:space="preserve"> - Snap ring pliers (internal and external), Pliers 6pc Set, Locking Pliers, Flare Nut Wrench Set:
</t>
    </r>
  </si>
  <si>
    <t>Standard (3/8" - 11/16") Metric (9mm - 14mm), 1/2 inch drive impact wrench, 1/2 inch impact socket set</t>
  </si>
  <si>
    <t>(1/2-1 1/8), Torx driver socket set impact (T10 - T40), Torx driver socket set impact (E4 -E16), Battery Nut Pliers</t>
  </si>
  <si>
    <r>
      <rPr>
        <b/>
        <sz val="12"/>
        <rFont val="Calibri"/>
        <family val="2"/>
        <scheme val="minor"/>
      </rPr>
      <t>*Tools</t>
    </r>
    <r>
      <rPr>
        <sz val="12"/>
        <rFont val="Calibri"/>
        <family val="2"/>
        <scheme val="minor"/>
      </rPr>
      <t xml:space="preserve"> - Impact Socket Set: ¾ Drive 33mm, ¾ Drive 36mm, ¾ Drive 38mm, Airline Quick Release Pliers set: 
</t>
    </r>
  </si>
  <si>
    <t>QRP4SP, Fuel Filter Wrench set: Fuel Water Seperator Wrench (5-6 &amp; 8 inch)</t>
  </si>
  <si>
    <t>Total Estimated Program Cost for Diesel Technician Helper Certificate - 432 Hours</t>
  </si>
  <si>
    <t>Total Estimated Program Cost for Diesel Technician Apprentice I Certificate - 864 Hours</t>
  </si>
  <si>
    <t>Total Estimated Program Cost for Diesel Technician Apprentice II Certificate - 1296 Hours</t>
  </si>
  <si>
    <t>Total Estimated Program Cost for Diesel Technician Assistant Certificate - 1728 Hours</t>
  </si>
  <si>
    <t>Total Estimated Program Cost for Diesel Technician Diploma - 2160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</si>
</sst>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b/>
      <sz val="12"/>
      <color rgb="FF00B050"/>
      <name val="Calibri"/>
      <family val="2"/>
      <scheme val="minor"/>
    </font>
    <font>
      <b/>
      <sz val="12"/>
      <color rgb="FF0070C0"/>
      <name val="Calibri"/>
      <family val="2"/>
      <scheme val="minor"/>
    </font>
  </fonts>
  <fills count="5">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2"/>
        <bgColor indexed="64"/>
      </patternFill>
    </fill>
  </fills>
  <borders count="2">
    <border>
      <left/>
      <right/>
      <top/>
      <bottom/>
      <diagonal/>
    </border>
    <border>
      <left/>
      <right/>
      <top/>
      <bottom style="thin">
        <color indexed="64"/>
      </bottom>
      <diagonal/>
    </border>
  </borders>
  <cellStyleXfs count="1">
    <xf numFmtId="0" fontId="0" fillId="0" borderId="0"/>
  </cellStyleXfs>
  <cellXfs count="32">
    <xf numFmtId="0" fontId="0" fillId="0" borderId="0" xfId="0"/>
    <xf numFmtId="0" fontId="0" fillId="2" borderId="0" xfId="0" applyFill="1"/>
    <xf numFmtId="0" fontId="2" fillId="2" borderId="0" xfId="0" applyFont="1" applyFill="1"/>
    <xf numFmtId="0" fontId="3" fillId="0" borderId="0" xfId="0" applyFont="1"/>
    <xf numFmtId="0" fontId="2" fillId="2" borderId="0" xfId="0" applyFont="1" applyFill="1" applyAlignment="1">
      <alignment horizontal="right"/>
    </xf>
    <xf numFmtId="0" fontId="6" fillId="0" borderId="0" xfId="0" applyFont="1" applyAlignment="1">
      <alignment horizontal="center" vertical="center" wrapText="1"/>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7" fillId="0" borderId="0" xfId="0" applyNumberFormat="1" applyFont="1"/>
    <xf numFmtId="0" fontId="7" fillId="0" borderId="0" xfId="0" applyFont="1"/>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4" borderId="0" xfId="0" applyFont="1" applyFill="1"/>
    <xf numFmtId="0" fontId="11" fillId="4" borderId="0" xfId="0" applyFont="1" applyFill="1"/>
    <xf numFmtId="164" fontId="15" fillId="4" borderId="0" xfId="0" applyNumberFormat="1" applyFont="1" applyFill="1"/>
    <xf numFmtId="164" fontId="1" fillId="0" borderId="0" xfId="0" applyNumberFormat="1" applyFont="1" applyAlignment="1">
      <alignment horizontal="centerContinuous"/>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9" customWidth="1"/>
  </cols>
  <sheetData>
    <row r="1" spans="1:2" ht="18.75" x14ac:dyDescent="0.3">
      <c r="A1" s="16" t="s">
        <v>0</v>
      </c>
      <c r="B1" s="17"/>
    </row>
    <row r="2" spans="1:2" ht="15.75" x14ac:dyDescent="0.25">
      <c r="A2" s="15" t="s">
        <v>1</v>
      </c>
      <c r="B2" s="17"/>
    </row>
    <row r="3" spans="1:2" ht="15.75" x14ac:dyDescent="0.25">
      <c r="A3" s="15"/>
      <c r="B3" s="18" t="s">
        <v>2</v>
      </c>
    </row>
    <row r="4" spans="1:2" ht="31.5" x14ac:dyDescent="0.25">
      <c r="A4" s="15"/>
      <c r="B4" s="17" t="s">
        <v>3</v>
      </c>
    </row>
    <row r="5" spans="1:2" ht="31.5" x14ac:dyDescent="0.25">
      <c r="A5" s="15"/>
      <c r="B5" s="17" t="s">
        <v>4</v>
      </c>
    </row>
    <row r="6" spans="1:2" ht="31.5" x14ac:dyDescent="0.25">
      <c r="A6" s="15"/>
      <c r="B6" s="17" t="s">
        <v>5</v>
      </c>
    </row>
    <row r="7" spans="1:2" ht="15.75" x14ac:dyDescent="0.25">
      <c r="A7" s="15"/>
      <c r="B7" s="17" t="s">
        <v>6</v>
      </c>
    </row>
    <row r="8" spans="1:2" ht="31.5" x14ac:dyDescent="0.25">
      <c r="A8" s="15"/>
      <c r="B8" s="17" t="s">
        <v>7</v>
      </c>
    </row>
    <row r="9" spans="1:2" ht="63" x14ac:dyDescent="0.25">
      <c r="A9" s="15"/>
      <c r="B9" s="17" t="s">
        <v>8</v>
      </c>
    </row>
    <row r="10" spans="1:2" ht="15.75" x14ac:dyDescent="0.25">
      <c r="A10" s="15"/>
      <c r="B10" s="17"/>
    </row>
    <row r="11" spans="1:2" ht="15.75" x14ac:dyDescent="0.25">
      <c r="A11" s="15"/>
      <c r="B11" s="18" t="s">
        <v>9</v>
      </c>
    </row>
    <row r="12" spans="1:2" ht="84.95" customHeight="1" x14ac:dyDescent="0.25">
      <c r="A12" s="15"/>
      <c r="B12" s="17"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B1FD-362C-4A23-A069-DBA971D06287}">
  <dimension ref="A1:C100"/>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31" t="e" vm="1">
        <v>#VALUE!</v>
      </c>
      <c r="B1" s="31"/>
      <c r="C1" s="31"/>
    </row>
    <row r="2" spans="1:3" ht="26.1" customHeight="1" x14ac:dyDescent="0.4">
      <c r="A2" s="11" t="s">
        <v>11</v>
      </c>
      <c r="B2" s="11"/>
      <c r="C2" s="11"/>
    </row>
    <row r="3" spans="1:3" ht="24.95" customHeight="1" x14ac:dyDescent="0.4">
      <c r="A3" s="11" t="s">
        <v>12</v>
      </c>
      <c r="B3" s="11"/>
      <c r="C3" s="11"/>
    </row>
    <row r="4" spans="1:3" ht="24.95" customHeight="1" x14ac:dyDescent="0.4">
      <c r="A4" s="12" t="s">
        <v>32</v>
      </c>
      <c r="B4" s="12"/>
      <c r="C4" s="12"/>
    </row>
    <row r="5" spans="1:3" ht="18.75" customHeight="1" x14ac:dyDescent="0.25">
      <c r="A5" s="26" t="s">
        <v>13</v>
      </c>
      <c r="B5" s="25"/>
      <c r="C5" s="25"/>
    </row>
    <row r="6" spans="1:3" ht="18.75" customHeight="1" x14ac:dyDescent="0.25">
      <c r="A6" t="s">
        <v>14</v>
      </c>
      <c r="B6" s="5"/>
      <c r="C6" s="5"/>
    </row>
    <row r="7" spans="1:3" ht="18.95" customHeight="1" x14ac:dyDescent="0.3">
      <c r="A7" s="2" t="s">
        <v>15</v>
      </c>
      <c r="B7" s="2"/>
      <c r="C7" s="4" t="s">
        <v>16</v>
      </c>
    </row>
    <row r="8" spans="1:3" ht="12" customHeight="1" x14ac:dyDescent="0.25">
      <c r="A8" s="15"/>
      <c r="B8" s="6"/>
      <c r="C8" s="30"/>
    </row>
    <row r="9" spans="1:3" ht="15" customHeight="1" x14ac:dyDescent="0.25">
      <c r="A9" s="15" t="s">
        <v>17</v>
      </c>
      <c r="B9" s="6">
        <v>1404</v>
      </c>
      <c r="C9" s="30" t="s">
        <v>18</v>
      </c>
    </row>
    <row r="10" spans="1:3" ht="15" customHeight="1" x14ac:dyDescent="0.25">
      <c r="A10" s="15" t="s">
        <v>19</v>
      </c>
      <c r="B10" s="6">
        <v>10</v>
      </c>
      <c r="C10" s="30" t="s">
        <v>18</v>
      </c>
    </row>
    <row r="11" spans="1:3" ht="15" customHeight="1" x14ac:dyDescent="0.25">
      <c r="A11" s="15" t="s">
        <v>20</v>
      </c>
      <c r="B11" s="6">
        <v>73</v>
      </c>
      <c r="C11" s="30" t="s">
        <v>18</v>
      </c>
    </row>
    <row r="12" spans="1:3" ht="15" customHeight="1" x14ac:dyDescent="0.25">
      <c r="A12" s="15" t="s">
        <v>33</v>
      </c>
      <c r="B12" s="6">
        <v>50</v>
      </c>
      <c r="C12" s="30" t="s">
        <v>18</v>
      </c>
    </row>
    <row r="13" spans="1:3" ht="12" customHeight="1" x14ac:dyDescent="0.25">
      <c r="A13" s="15"/>
      <c r="B13" s="6"/>
      <c r="C13" s="30"/>
    </row>
    <row r="14" spans="1:3" ht="15" customHeight="1" x14ac:dyDescent="0.25">
      <c r="A14" s="24" t="s">
        <v>34</v>
      </c>
      <c r="B14" s="6"/>
      <c r="C14" s="30"/>
    </row>
    <row r="15" spans="1:3" ht="15" customHeight="1" x14ac:dyDescent="0.25">
      <c r="A15" s="3" t="s">
        <v>35</v>
      </c>
      <c r="B15" s="6">
        <v>320</v>
      </c>
      <c r="C15" s="13" t="s">
        <v>21</v>
      </c>
    </row>
    <row r="16" spans="1:3" ht="15" customHeight="1" x14ac:dyDescent="0.25">
      <c r="A16" s="3" t="s">
        <v>36</v>
      </c>
      <c r="B16" s="6">
        <v>133</v>
      </c>
      <c r="C16" s="13" t="s">
        <v>21</v>
      </c>
    </row>
    <row r="17" spans="1:3" ht="12" customHeight="1" x14ac:dyDescent="0.25">
      <c r="A17" s="3"/>
      <c r="B17" s="6"/>
      <c r="C17" s="13"/>
    </row>
    <row r="18" spans="1:3" ht="15" customHeight="1" x14ac:dyDescent="0.25">
      <c r="A18" s="8" t="s">
        <v>37</v>
      </c>
      <c r="B18" s="23">
        <v>502.61</v>
      </c>
      <c r="C18" s="13" t="s">
        <v>21</v>
      </c>
    </row>
    <row r="19" spans="1:3" ht="15" customHeight="1" x14ac:dyDescent="0.25">
      <c r="A19" s="3" t="s">
        <v>38</v>
      </c>
      <c r="B19" s="23"/>
      <c r="C19" s="13" t="s">
        <v>21</v>
      </c>
    </row>
    <row r="20" spans="1:3" ht="12" customHeight="1" x14ac:dyDescent="0.25">
      <c r="A20" s="3"/>
      <c r="B20" s="6"/>
      <c r="C20" s="13"/>
    </row>
    <row r="21" spans="1:3" ht="15" customHeight="1" x14ac:dyDescent="0.25">
      <c r="A21" s="3" t="s">
        <v>39</v>
      </c>
      <c r="B21" s="6"/>
      <c r="C21" s="13"/>
    </row>
    <row r="22" spans="1:3" ht="15" customHeight="1" x14ac:dyDescent="0.25">
      <c r="A22" s="3" t="s">
        <v>40</v>
      </c>
      <c r="B22" s="6">
        <v>134</v>
      </c>
      <c r="C22" s="13" t="s">
        <v>21</v>
      </c>
    </row>
    <row r="23" spans="1:3" ht="15" customHeight="1" x14ac:dyDescent="0.25">
      <c r="A23" s="3" t="s">
        <v>41</v>
      </c>
      <c r="B23" s="6">
        <v>134</v>
      </c>
      <c r="C23" s="13" t="s">
        <v>21</v>
      </c>
    </row>
    <row r="24" spans="1:3" ht="12" customHeight="1" x14ac:dyDescent="0.25">
      <c r="A24" s="3"/>
      <c r="B24" s="6"/>
      <c r="C24" s="13"/>
    </row>
    <row r="25" spans="1:3" ht="15" customHeight="1" x14ac:dyDescent="0.25">
      <c r="A25" s="3" t="s">
        <v>42</v>
      </c>
      <c r="B25" s="6">
        <v>312.06</v>
      </c>
      <c r="C25" s="13" t="s">
        <v>21</v>
      </c>
    </row>
    <row r="26" spans="1:3" ht="12" customHeight="1" x14ac:dyDescent="0.25">
      <c r="A26" s="3"/>
      <c r="B26" s="6"/>
      <c r="C26" s="13"/>
    </row>
    <row r="27" spans="1:3" ht="15" customHeight="1" x14ac:dyDescent="0.25">
      <c r="A27" s="3" t="s">
        <v>43</v>
      </c>
      <c r="B27" s="6">
        <v>1380.66</v>
      </c>
      <c r="C27" s="13"/>
    </row>
    <row r="28" spans="1:3" ht="15" customHeight="1" x14ac:dyDescent="0.25">
      <c r="A28" s="3" t="s">
        <v>44</v>
      </c>
      <c r="B28" s="6"/>
      <c r="C28" s="13"/>
    </row>
    <row r="29" spans="1:3" ht="15" customHeight="1" x14ac:dyDescent="0.25">
      <c r="A29" s="3" t="s">
        <v>45</v>
      </c>
      <c r="B29" s="6"/>
      <c r="C29" s="13"/>
    </row>
    <row r="30" spans="1:3" ht="15" customHeight="1" x14ac:dyDescent="0.25">
      <c r="A30" s="3" t="s">
        <v>46</v>
      </c>
      <c r="B30" s="6"/>
      <c r="C30" s="13"/>
    </row>
    <row r="31" spans="1:3" ht="15" customHeight="1" x14ac:dyDescent="0.25">
      <c r="A31" s="3" t="s">
        <v>47</v>
      </c>
      <c r="B31" s="6"/>
      <c r="C31" s="13"/>
    </row>
    <row r="32" spans="1:3" ht="12" customHeight="1" x14ac:dyDescent="0.25">
      <c r="A32" s="3"/>
      <c r="B32" s="6"/>
      <c r="C32" s="13"/>
    </row>
    <row r="33" spans="1:3" ht="15" customHeight="1" x14ac:dyDescent="0.25">
      <c r="A33" s="24" t="s">
        <v>22</v>
      </c>
      <c r="B33" s="6">
        <f>SUM(B9+B10+B11+B12+B15+B16+B18+B22+B23+B25+B27)</f>
        <v>4453.33</v>
      </c>
      <c r="C33" s="9"/>
    </row>
    <row r="34" spans="1:3" ht="12" customHeight="1" x14ac:dyDescent="0.25">
      <c r="A34" s="24"/>
      <c r="B34" s="6"/>
      <c r="C34" s="9"/>
    </row>
    <row r="35" spans="1:3" ht="18.95" customHeight="1" x14ac:dyDescent="0.3">
      <c r="A35" s="2" t="s">
        <v>23</v>
      </c>
      <c r="B35" s="1"/>
      <c r="C35" s="4" t="s">
        <v>16</v>
      </c>
    </row>
    <row r="36" spans="1:3" ht="12" customHeight="1" x14ac:dyDescent="0.25">
      <c r="A36" s="3"/>
      <c r="B36" s="7"/>
      <c r="C36" s="22"/>
    </row>
    <row r="37" spans="1:3" ht="15" customHeight="1" x14ac:dyDescent="0.25">
      <c r="A37" s="3" t="s">
        <v>17</v>
      </c>
      <c r="B37" s="7">
        <v>1404</v>
      </c>
      <c r="C37" s="22" t="s">
        <v>18</v>
      </c>
    </row>
    <row r="38" spans="1:3" ht="15" customHeight="1" x14ac:dyDescent="0.25">
      <c r="A38" s="3" t="s">
        <v>19</v>
      </c>
      <c r="B38" s="7">
        <v>10</v>
      </c>
      <c r="C38" s="10" t="s">
        <v>18</v>
      </c>
    </row>
    <row r="39" spans="1:3" ht="15" customHeight="1" x14ac:dyDescent="0.25">
      <c r="A39" s="3" t="s">
        <v>20</v>
      </c>
      <c r="B39" s="7">
        <v>73</v>
      </c>
      <c r="C39" s="10" t="s">
        <v>18</v>
      </c>
    </row>
    <row r="40" spans="1:3" ht="15" customHeight="1" x14ac:dyDescent="0.25">
      <c r="A40" s="15" t="s">
        <v>33</v>
      </c>
      <c r="B40" s="6">
        <v>50</v>
      </c>
      <c r="C40" s="30" t="s">
        <v>18</v>
      </c>
    </row>
    <row r="41" spans="1:3" ht="12" customHeight="1" x14ac:dyDescent="0.25">
      <c r="A41" s="3"/>
      <c r="B41" s="7"/>
      <c r="C41" s="10"/>
    </row>
    <row r="42" spans="1:3" ht="15" customHeight="1" x14ac:dyDescent="0.25">
      <c r="A42" s="3" t="s">
        <v>48</v>
      </c>
      <c r="B42" s="7">
        <v>297.42</v>
      </c>
      <c r="C42" s="13" t="s">
        <v>21</v>
      </c>
    </row>
    <row r="43" spans="1:3" ht="15" customHeight="1" x14ac:dyDescent="0.25">
      <c r="A43" s="3" t="s">
        <v>49</v>
      </c>
      <c r="B43" s="7"/>
      <c r="C43" s="13"/>
    </row>
    <row r="44" spans="1:3" ht="15" customHeight="1" x14ac:dyDescent="0.25">
      <c r="A44" s="3" t="s">
        <v>50</v>
      </c>
      <c r="B44" s="7"/>
      <c r="C44" s="13"/>
    </row>
    <row r="45" spans="1:3" ht="15" customHeight="1" x14ac:dyDescent="0.25">
      <c r="A45" s="3" t="s">
        <v>51</v>
      </c>
      <c r="B45" s="7"/>
      <c r="C45" s="13"/>
    </row>
    <row r="46" spans="1:3" ht="15" customHeight="1" x14ac:dyDescent="0.25">
      <c r="A46" s="3" t="s">
        <v>52</v>
      </c>
      <c r="B46" s="7"/>
      <c r="C46" s="13"/>
    </row>
    <row r="47" spans="1:3" ht="12" customHeight="1" x14ac:dyDescent="0.25">
      <c r="A47" s="3"/>
      <c r="B47" s="7"/>
      <c r="C47" s="13"/>
    </row>
    <row r="48" spans="1:3" ht="15" customHeight="1" x14ac:dyDescent="0.25">
      <c r="A48" s="8" t="s">
        <v>24</v>
      </c>
      <c r="B48" s="7">
        <f>SUM(B37:B42)</f>
        <v>1834.42</v>
      </c>
      <c r="C48" s="3"/>
    </row>
    <row r="49" spans="1:3" ht="12" customHeight="1" x14ac:dyDescent="0.25">
      <c r="A49" s="8"/>
      <c r="B49" s="7"/>
      <c r="C49" s="3"/>
    </row>
    <row r="50" spans="1:3" ht="18.95" customHeight="1" x14ac:dyDescent="0.3">
      <c r="A50" s="2" t="s">
        <v>25</v>
      </c>
      <c r="B50" s="2"/>
      <c r="C50" s="4" t="s">
        <v>16</v>
      </c>
    </row>
    <row r="51" spans="1:3" ht="12" customHeight="1" x14ac:dyDescent="0.25">
      <c r="A51" s="3"/>
      <c r="B51" s="7"/>
      <c r="C51" s="22"/>
    </row>
    <row r="52" spans="1:3" ht="15" customHeight="1" x14ac:dyDescent="0.25">
      <c r="A52" s="3" t="s">
        <v>17</v>
      </c>
      <c r="B52" s="7">
        <v>1404</v>
      </c>
      <c r="C52" s="22" t="s">
        <v>18</v>
      </c>
    </row>
    <row r="53" spans="1:3" ht="15" customHeight="1" x14ac:dyDescent="0.25">
      <c r="A53" s="3" t="s">
        <v>19</v>
      </c>
      <c r="B53" s="7">
        <v>10</v>
      </c>
      <c r="C53" s="22" t="s">
        <v>18</v>
      </c>
    </row>
    <row r="54" spans="1:3" ht="15" customHeight="1" x14ac:dyDescent="0.25">
      <c r="A54" s="3" t="s">
        <v>20</v>
      </c>
      <c r="B54" s="7">
        <v>73</v>
      </c>
      <c r="C54" s="22" t="s">
        <v>18</v>
      </c>
    </row>
    <row r="55" spans="1:3" ht="15" customHeight="1" x14ac:dyDescent="0.25">
      <c r="A55" s="15" t="s">
        <v>33</v>
      </c>
      <c r="B55" s="6">
        <v>50</v>
      </c>
      <c r="C55" s="30" t="s">
        <v>18</v>
      </c>
    </row>
    <row r="56" spans="1:3" ht="12" customHeight="1" x14ac:dyDescent="0.25">
      <c r="A56" s="3"/>
      <c r="B56" s="7"/>
      <c r="C56" s="22"/>
    </row>
    <row r="57" spans="1:3" ht="15" customHeight="1" x14ac:dyDescent="0.25">
      <c r="A57" s="3" t="s">
        <v>53</v>
      </c>
      <c r="B57" s="7">
        <v>428.03</v>
      </c>
      <c r="C57" s="22" t="s">
        <v>21</v>
      </c>
    </row>
    <row r="58" spans="1:3" ht="15" customHeight="1" x14ac:dyDescent="0.25">
      <c r="A58" s="3" t="s">
        <v>54</v>
      </c>
      <c r="B58" s="7"/>
      <c r="C58" s="22"/>
    </row>
    <row r="59" spans="1:3" ht="15" customHeight="1" x14ac:dyDescent="0.25">
      <c r="A59" s="3" t="s">
        <v>55</v>
      </c>
      <c r="B59" s="7"/>
      <c r="C59" s="22"/>
    </row>
    <row r="60" spans="1:3" ht="15" customHeight="1" x14ac:dyDescent="0.25">
      <c r="A60" s="3" t="s">
        <v>56</v>
      </c>
      <c r="B60" s="7"/>
      <c r="C60" s="22"/>
    </row>
    <row r="61" spans="1:3" ht="15" customHeight="1" x14ac:dyDescent="0.25">
      <c r="A61" s="3" t="s">
        <v>57</v>
      </c>
      <c r="B61" s="7"/>
      <c r="C61" s="22"/>
    </row>
    <row r="62" spans="1:3" ht="15" customHeight="1" x14ac:dyDescent="0.25">
      <c r="A62" s="3" t="s">
        <v>58</v>
      </c>
      <c r="B62" s="7"/>
      <c r="C62" s="22"/>
    </row>
    <row r="63" spans="1:3" ht="15" customHeight="1" x14ac:dyDescent="0.25">
      <c r="A63" s="20" t="s">
        <v>59</v>
      </c>
      <c r="B63" s="7"/>
      <c r="C63" s="22"/>
    </row>
    <row r="64" spans="1:3" ht="15" customHeight="1" x14ac:dyDescent="0.25">
      <c r="A64" s="3" t="s">
        <v>60</v>
      </c>
      <c r="B64" s="7"/>
      <c r="C64" s="22"/>
    </row>
    <row r="65" spans="1:3" ht="15" customHeight="1" x14ac:dyDescent="0.25">
      <c r="A65" s="3" t="s">
        <v>61</v>
      </c>
      <c r="B65" s="7"/>
      <c r="C65" s="22"/>
    </row>
    <row r="66" spans="1:3" ht="12" customHeight="1" x14ac:dyDescent="0.25">
      <c r="A66" s="3"/>
      <c r="B66" s="7"/>
      <c r="C66" s="22"/>
    </row>
    <row r="67" spans="1:3" ht="15" customHeight="1" x14ac:dyDescent="0.25">
      <c r="A67" s="8" t="s">
        <v>26</v>
      </c>
      <c r="B67" s="7">
        <f>SUM(B52:B66)</f>
        <v>1965.03</v>
      </c>
      <c r="C67" s="3"/>
    </row>
    <row r="68" spans="1:3" ht="12" customHeight="1" x14ac:dyDescent="0.25">
      <c r="A68" s="8"/>
      <c r="B68" s="7"/>
      <c r="C68" s="3"/>
    </row>
    <row r="69" spans="1:3" ht="18.95" customHeight="1" x14ac:dyDescent="0.3">
      <c r="A69" s="2" t="s">
        <v>27</v>
      </c>
      <c r="B69" s="2"/>
      <c r="C69" s="4" t="s">
        <v>16</v>
      </c>
    </row>
    <row r="70" spans="1:3" ht="12" customHeight="1" x14ac:dyDescent="0.25">
      <c r="A70" s="3"/>
      <c r="B70" s="7"/>
      <c r="C70" s="22"/>
    </row>
    <row r="71" spans="1:3" ht="15" customHeight="1" x14ac:dyDescent="0.25">
      <c r="A71" s="3" t="s">
        <v>17</v>
      </c>
      <c r="B71" s="7">
        <v>1404</v>
      </c>
      <c r="C71" s="22" t="s">
        <v>18</v>
      </c>
    </row>
    <row r="72" spans="1:3" ht="15" customHeight="1" x14ac:dyDescent="0.25">
      <c r="A72" s="3" t="s">
        <v>19</v>
      </c>
      <c r="B72" s="7">
        <v>10</v>
      </c>
      <c r="C72" s="22" t="s">
        <v>18</v>
      </c>
    </row>
    <row r="73" spans="1:3" ht="15" customHeight="1" x14ac:dyDescent="0.25">
      <c r="A73" s="3" t="s">
        <v>20</v>
      </c>
      <c r="B73" s="7">
        <v>73</v>
      </c>
      <c r="C73" s="22" t="s">
        <v>18</v>
      </c>
    </row>
    <row r="74" spans="1:3" ht="15" customHeight="1" x14ac:dyDescent="0.25">
      <c r="A74" s="15" t="s">
        <v>33</v>
      </c>
      <c r="B74" s="6">
        <v>50</v>
      </c>
      <c r="C74" s="30" t="s">
        <v>18</v>
      </c>
    </row>
    <row r="75" spans="1:3" ht="12" customHeight="1" x14ac:dyDescent="0.25">
      <c r="A75" s="15"/>
      <c r="B75" s="6"/>
      <c r="C75" s="30"/>
    </row>
    <row r="76" spans="1:3" ht="15.75" x14ac:dyDescent="0.25">
      <c r="A76" s="3" t="s">
        <v>62</v>
      </c>
      <c r="B76" s="7">
        <v>432.42</v>
      </c>
      <c r="C76" s="22" t="s">
        <v>21</v>
      </c>
    </row>
    <row r="77" spans="1:3" ht="15" customHeight="1" x14ac:dyDescent="0.25">
      <c r="A77" s="15" t="s">
        <v>63</v>
      </c>
      <c r="B77" s="6"/>
      <c r="C77" s="30"/>
    </row>
    <row r="78" spans="1:3" ht="15" customHeight="1" x14ac:dyDescent="0.25">
      <c r="A78" s="15" t="s">
        <v>64</v>
      </c>
      <c r="B78" s="6"/>
      <c r="C78" s="30"/>
    </row>
    <row r="79" spans="1:3" ht="12" customHeight="1" x14ac:dyDescent="0.25">
      <c r="A79" s="3"/>
      <c r="B79" s="7"/>
      <c r="C79" s="22"/>
    </row>
    <row r="80" spans="1:3" ht="15" customHeight="1" x14ac:dyDescent="0.25">
      <c r="A80" s="8" t="s">
        <v>28</v>
      </c>
      <c r="B80" s="7">
        <f>SUM(B71:B76)</f>
        <v>1969.42</v>
      </c>
      <c r="C80" s="3"/>
    </row>
    <row r="81" spans="1:3" ht="12" customHeight="1" x14ac:dyDescent="0.25">
      <c r="A81" s="8"/>
      <c r="B81" s="7"/>
      <c r="C81" s="3"/>
    </row>
    <row r="82" spans="1:3" ht="18.75" customHeight="1" x14ac:dyDescent="0.3">
      <c r="A82" s="2" t="s">
        <v>30</v>
      </c>
      <c r="B82" s="2"/>
      <c r="C82" s="4" t="s">
        <v>16</v>
      </c>
    </row>
    <row r="83" spans="1:3" ht="12" customHeight="1" x14ac:dyDescent="0.25">
      <c r="A83" s="3"/>
      <c r="B83" s="7"/>
      <c r="C83" s="22"/>
    </row>
    <row r="84" spans="1:3" ht="15" customHeight="1" x14ac:dyDescent="0.25">
      <c r="A84" s="3" t="s">
        <v>17</v>
      </c>
      <c r="B84" s="7">
        <v>1404</v>
      </c>
      <c r="C84" s="22" t="s">
        <v>18</v>
      </c>
    </row>
    <row r="85" spans="1:3" ht="15" customHeight="1" x14ac:dyDescent="0.25">
      <c r="A85" s="3" t="s">
        <v>19</v>
      </c>
      <c r="B85" s="7">
        <v>10</v>
      </c>
      <c r="C85" s="22" t="s">
        <v>18</v>
      </c>
    </row>
    <row r="86" spans="1:3" ht="15" customHeight="1" x14ac:dyDescent="0.25">
      <c r="A86" s="3" t="s">
        <v>20</v>
      </c>
      <c r="B86" s="7">
        <v>73</v>
      </c>
      <c r="C86" s="22" t="s">
        <v>18</v>
      </c>
    </row>
    <row r="87" spans="1:3" ht="15" customHeight="1" x14ac:dyDescent="0.25">
      <c r="A87" s="15" t="s">
        <v>33</v>
      </c>
      <c r="B87" s="6">
        <v>50</v>
      </c>
      <c r="C87" s="30" t="s">
        <v>18</v>
      </c>
    </row>
    <row r="88" spans="1:3" ht="12" customHeight="1" x14ac:dyDescent="0.25">
      <c r="A88" s="15"/>
      <c r="B88" s="6"/>
      <c r="C88" s="30"/>
    </row>
    <row r="89" spans="1:3" ht="15" customHeight="1" x14ac:dyDescent="0.25">
      <c r="A89" s="3" t="s">
        <v>65</v>
      </c>
      <c r="B89" s="7">
        <v>532.29</v>
      </c>
      <c r="C89" s="22" t="s">
        <v>21</v>
      </c>
    </row>
    <row r="90" spans="1:3" ht="15" customHeight="1" x14ac:dyDescent="0.25">
      <c r="A90" s="15" t="s">
        <v>66</v>
      </c>
      <c r="B90" s="6"/>
      <c r="C90" s="30"/>
    </row>
    <row r="91" spans="1:3" ht="12" customHeight="1" x14ac:dyDescent="0.25">
      <c r="A91" s="3"/>
      <c r="B91" s="7"/>
      <c r="C91" s="22"/>
    </row>
    <row r="92" spans="1:3" ht="15" customHeight="1" x14ac:dyDescent="0.25">
      <c r="A92" s="8" t="s">
        <v>31</v>
      </c>
      <c r="B92" s="7">
        <f>SUM(B84:B89)</f>
        <v>2069.29</v>
      </c>
      <c r="C92" s="3"/>
    </row>
    <row r="93" spans="1:3" ht="12" customHeight="1" x14ac:dyDescent="0.25">
      <c r="A93" s="8"/>
      <c r="B93" s="7"/>
      <c r="C93" s="3"/>
    </row>
    <row r="94" spans="1:3" ht="15" customHeight="1" x14ac:dyDescent="0.3">
      <c r="A94" s="2"/>
      <c r="B94" s="2"/>
      <c r="C94" s="4"/>
    </row>
    <row r="95" spans="1:3" ht="17.25" x14ac:dyDescent="0.3">
      <c r="A95" s="27" t="s">
        <v>67</v>
      </c>
      <c r="B95" s="28"/>
      <c r="C95" s="29">
        <f>B33</f>
        <v>4453.33</v>
      </c>
    </row>
    <row r="96" spans="1:3" ht="17.25" x14ac:dyDescent="0.3">
      <c r="A96" s="27" t="s">
        <v>68</v>
      </c>
      <c r="B96" s="28"/>
      <c r="C96" s="29">
        <f>B33+B48</f>
        <v>6287.75</v>
      </c>
    </row>
    <row r="97" spans="1:3" ht="17.25" x14ac:dyDescent="0.3">
      <c r="A97" s="27" t="s">
        <v>69</v>
      </c>
      <c r="B97" s="28"/>
      <c r="C97" s="29">
        <f>B33+B48+B67</f>
        <v>8252.7800000000007</v>
      </c>
    </row>
    <row r="98" spans="1:3" ht="17.25" x14ac:dyDescent="0.3">
      <c r="A98" s="27" t="s">
        <v>70</v>
      </c>
      <c r="B98" s="28"/>
      <c r="C98" s="29">
        <f>B33+B48+B67+B80</f>
        <v>10222.200000000001</v>
      </c>
    </row>
    <row r="99" spans="1:3" ht="17.25" x14ac:dyDescent="0.3">
      <c r="A99" s="27" t="s">
        <v>71</v>
      </c>
      <c r="B99" s="27"/>
      <c r="C99" s="29">
        <f>B33+B48+B67+B80+B92</f>
        <v>12291.490000000002</v>
      </c>
    </row>
    <row r="100" spans="1:3" ht="15.75" x14ac:dyDescent="0.25">
      <c r="A100" s="21" t="s">
        <v>29</v>
      </c>
      <c r="C100" s="14"/>
    </row>
  </sheetData>
  <sheetProtection sheet="1" objects="1" scenarios="1"/>
  <mergeCells count="1">
    <mergeCell ref="A1:C1"/>
  </mergeCells>
  <printOptions horizontalCentered="1"/>
  <pageMargins left="0.25" right="0.25" top="0.25" bottom="0.25" header="0.25" footer="0.25"/>
  <pageSetup scale="69" orientation="portrait" r:id="rId1"/>
  <headerFooter scaleWithDoc="0"/>
  <rowBreaks count="1" manualBreakCount="1">
    <brk id="68" max="2" man="1"/>
  </rowBreak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DPE</vt:lpstr>
      <vt:lpstr>DPE!Print_Area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2026-03-12T12:54:15Z</cp:lastPrinted>
  <dcterms:created xsi:type="dcterms:W3CDTF">2014-07-10T12:46:59Z</dcterms:created>
  <dcterms:modified xsi:type="dcterms:W3CDTF">2026-04-06T15:07:14Z</dcterms:modified>
  <cp:category/>
  <cp:contentStatus/>
</cp:coreProperties>
</file>