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0" documentId="8_{6328CA71-634E-4AC8-9ABF-E41A8D9DD223}" xr6:coauthVersionLast="47" xr6:coauthVersionMax="47" xr10:uidLastSave="{00000000-0000-0000-0000-000000000000}"/>
  <bookViews>
    <workbookView xWindow="23880" yWindow="-120" windowWidth="24240" windowHeight="13020" firstSheet="2" activeTab="2" xr2:uid="{00000000-000D-0000-FFFF-FFFF00000000}"/>
  </bookViews>
  <sheets>
    <sheet name="Instructions" sheetId="2" state="hidden" r:id="rId1"/>
    <sheet name="BCT (old)" sheetId="33" state="hidden" r:id="rId2"/>
    <sheet name="CIT" sheetId="30" r:id="rId3"/>
    <sheet name="PCTMA" sheetId="27" state="hidden" r:id="rId4"/>
    <sheet name="TMO" sheetId="34" state="hidden" r:id="rId5"/>
  </sheets>
  <definedNames>
    <definedName name="_xlnm.Print_Area" localSheetId="1">'BCT (old)'!$A$1:$C$75</definedName>
    <definedName name="_xlnm.Print_Area" localSheetId="2">CIT!$A$1:$C$104</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4" l="1"/>
  <c r="B21" i="34"/>
  <c r="B13" i="34"/>
  <c r="C24" i="34" s="1"/>
  <c r="B69" i="33"/>
  <c r="B55" i="33"/>
  <c r="B41" i="33"/>
  <c r="B33" i="33"/>
  <c r="B22" i="33"/>
  <c r="B63" i="30"/>
  <c r="B74" i="30"/>
  <c r="B31" i="30"/>
  <c r="B94" i="30"/>
  <c r="B86" i="30"/>
  <c r="B51" i="30"/>
  <c r="B43" i="30"/>
  <c r="B18" i="30"/>
  <c r="B31" i="27"/>
  <c r="B56" i="27"/>
  <c r="B45" i="27"/>
  <c r="C74" i="33" l="1"/>
  <c r="C73" i="33"/>
  <c r="C72" i="33"/>
  <c r="C63" i="27"/>
  <c r="C62" i="27"/>
  <c r="C61" i="27"/>
  <c r="C60" i="27"/>
  <c r="C104" i="30"/>
  <c r="C103" i="30"/>
  <c r="C102" i="30"/>
  <c r="C101" i="30"/>
  <c r="C100" i="30"/>
  <c r="C99" i="30"/>
  <c r="C98" i="3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<sst xmlns="http://schemas.openxmlformats.org/spreadsheetml/2006/main" count="349" uniqueCount="127">
  <si>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</si>
  <si>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</si>
  <si>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</si>
  <si>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</si>
  <si>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</si>
  <si>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</si>
  <si>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</si>
  <si>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</si>
  <si>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</si>
  <si>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</si>
  <si>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</si>
  <si>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</si>
  <si>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</si>
  <si>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</si>
  <si>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</si>
  <si>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</si>
  <si>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</si>
  <si>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</si>
  <si>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</si>
  <si>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</si>
  <si>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</si>
  <si>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</si>
  <si>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</si>
  <si>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</si>
  <si>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</si>
  <si>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</si>
  <si>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</si>
  <si>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</si>
  <si>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</si>
  <si>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</si>
  <si>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</si>
  <si>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</si>
  <si>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</si>
  <si>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</si>
  <si>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</si>
  <si>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</si>
  <si>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</si>
  <si>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</si>
  <si>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</si>
  <si>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</si>
  <si>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Computer Information Technology</t>
  </si>
  <si>
    <t>Books/Exams</t>
  </si>
  <si>
    <t>A+ Certification Exam Voucher (2 exams required)</t>
  </si>
  <si>
    <t>Network+ Certification Exam Voucher</t>
  </si>
  <si>
    <t xml:space="preserve">Third Trimester </t>
  </si>
  <si>
    <t>Security+ Certification Exam Voucher</t>
  </si>
  <si>
    <t>Fifth Trimester - Network Security and Cyber Defense Support Specialist</t>
  </si>
  <si>
    <t>Fifth Trimester - Network Infrastructure Support Specialist</t>
  </si>
  <si>
    <t>Fifth Trimester - Enterprise Services Support Specialist</t>
  </si>
  <si>
    <t>Fifth Trimester - Cloud Services Support Specialist</t>
  </si>
  <si>
    <t>Total Estimated Program Cost for Personal Computer Operator Certificate - 336 Hours</t>
  </si>
  <si>
    <t>Total Estimated Program Cost for Technical Support Specialist Certificate - 864 Hours</t>
  </si>
  <si>
    <t>Total Estimated Program Cost for Information Technology Network Support Specialist Certificate - 1296 Hours</t>
  </si>
  <si>
    <t>Total Estimated Program Cost for Information Technology System Support Specialist Diploma - 1728 Hours</t>
  </si>
  <si>
    <t>Total Estimated Program Cost for Network Security and Cyber Defense Support Specialist Diploma - 2160 Hours</t>
  </si>
  <si>
    <t>Total Estimated Program Cost for Network Infrastructure Support Specialist Diploma - 2160 Hours</t>
  </si>
  <si>
    <t>Total Estimated Program Cost for Enterprise Services Support Specialist Diploma - 2160 Hours</t>
  </si>
  <si>
    <t>Total Estimated Program Cost for Cloud Services Support Specialist Diploma - 2160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</si>
  <si>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</si>
  <si>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</si>
  <si>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</si>
  <si>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</si>
  <si>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</si>
  <si>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</si>
  <si>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</si>
  <si>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</si>
  <si>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</si>
  <si>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</si>
  <si>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</si>
  <si>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</si>
  <si>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</si>
  <si>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</si>
  <si>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</si>
  <si>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</si>
  <si>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</si>
  <si>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</si>
  <si>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</si>
  <si>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</si>
  <si>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</si>
  <si>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</si>
  <si>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</si>
  <si>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</si>
  <si>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</si>
  <si>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</si>
  <si>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</si>
  <si>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</si>
  <si>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</si>
  <si>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</si>
  <si>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</si>
  <si>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</si>
  <si>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</si>
  <si>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</si>
  <si>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</si>
  <si>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</si>
  <si>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</si>
  <si>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r>
      <t xml:space="preserve">Modern Carpentry 14ed </t>
    </r>
    <r>
      <rPr>
        <b/>
        <sz val="12"/>
        <rFont val="Calibri"/>
        <family val="2"/>
        <scheme val="minor"/>
      </rPr>
      <t>ISBN# 9798891188143</t>
    </r>
  </si>
  <si>
    <r>
      <t xml:space="preserve">CertMaster Perform A+ Core 1 and Core 2 </t>
    </r>
    <r>
      <rPr>
        <b/>
        <sz val="12"/>
        <rFont val="Calibri"/>
        <family val="2"/>
        <scheme val="minor"/>
      </rPr>
      <t>ISBN# 9781642746082</t>
    </r>
  </si>
  <si>
    <r>
      <t xml:space="preserve">CertMaster Learn Tech+ </t>
    </r>
    <r>
      <rPr>
        <b/>
        <sz val="12"/>
        <rFont val="Calibri"/>
        <family val="2"/>
        <scheme val="minor"/>
      </rPr>
      <t>ISBN# 9781642745269</t>
    </r>
  </si>
  <si>
    <r>
      <t xml:space="preserve">TestOut Security Pro </t>
    </r>
    <r>
      <rPr>
        <b/>
        <sz val="12"/>
        <color theme="1"/>
        <rFont val="Calibri"/>
        <family val="2"/>
        <scheme val="minor"/>
      </rPr>
      <t>ISBN# 9781935080442</t>
    </r>
  </si>
  <si>
    <r>
      <t xml:space="preserve">CertMaster Perform Network+ </t>
    </r>
    <r>
      <rPr>
        <b/>
        <sz val="12"/>
        <rFont val="Calibri"/>
        <family val="2"/>
        <scheme val="minor"/>
      </rPr>
      <t>ISBN# 9781642745252</t>
    </r>
  </si>
  <si>
    <r>
      <t xml:space="preserve">TestOut Cyber Defense Pro </t>
    </r>
    <r>
      <rPr>
        <b/>
        <sz val="12"/>
        <rFont val="Calibri"/>
        <family val="2"/>
        <scheme val="minor"/>
      </rPr>
      <t>ISBN# 9781935080732</t>
    </r>
  </si>
  <si>
    <r>
      <t xml:space="preserve">CertMaster Perform PenTest + </t>
    </r>
    <r>
      <rPr>
        <b/>
        <sz val="12"/>
        <rFont val="Calibri"/>
        <family val="2"/>
        <scheme val="minor"/>
      </rPr>
      <t>ISBN# 9781642745795</t>
    </r>
  </si>
  <si>
    <r>
      <t xml:space="preserve">CompTIA Cisco Networking Pro </t>
    </r>
    <r>
      <rPr>
        <b/>
        <sz val="12"/>
        <rFont val="Calibri"/>
        <family val="2"/>
        <scheme val="minor"/>
      </rPr>
      <t>ISBN# 9781642746136</t>
    </r>
  </si>
  <si>
    <r>
      <t xml:space="preserve">TestOut Hybrid Server Pro: Core </t>
    </r>
    <r>
      <rPr>
        <b/>
        <sz val="12"/>
        <rFont val="Calibri"/>
        <family val="2"/>
        <scheme val="minor"/>
      </rPr>
      <t>ISBN# 9781935080848</t>
    </r>
  </si>
  <si>
    <r>
      <t xml:space="preserve">CertMaster Perform Linux+ </t>
    </r>
    <r>
      <rPr>
        <b/>
        <sz val="12"/>
        <rFont val="Calibri"/>
        <family val="2"/>
        <scheme val="minor"/>
      </rPr>
      <t>ISBN# 9781642745702</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</si>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</sst>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0"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50">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0" fontId="1" fillId="0" borderId="0" xfId="0" applyFont="1" applyAlignment="1">
      <alignment horizontal="center"/>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5" fillId="0" borderId="0" xfId="0" applyNumberFormat="1" applyFont="1"/>
    <xf numFmtId="0" fontId="0" fillId="0" borderId="1" xfId="0" applyBorder="1" applyAlignment="1">
      <alignment horizontal="center"/>
    </xf>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93</v>
      </c>
      <c r="B3" s="9"/>
      <c r="C3" s="9"/>
    </row>
    <row r="4" spans="1:3" ht="24.95" customHeight="1" x14ac:dyDescent="0.4">
      <c r="A4" s="10" t="s">
        <v>31</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1"/>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2" customHeight="1" x14ac:dyDescent="0.25">
      <c r="A12" s="13"/>
      <c r="B12" s="4"/>
      <c r="C12" s="41"/>
    </row>
    <row r="13" spans="1:3" ht="15" customHeight="1" x14ac:dyDescent="0.25">
      <c r="A13" s="23" t="s">
        <v>20</v>
      </c>
      <c r="B13" s="4"/>
      <c r="C13" s="41"/>
    </row>
    <row r="14" spans="1:3" ht="15" customHeight="1" x14ac:dyDescent="0.25">
      <c r="A14" s="18" t="s">
        <v>115</v>
      </c>
      <c r="B14" s="4">
        <v>83</v>
      </c>
      <c r="C14" s="11" t="s">
        <v>21</v>
      </c>
    </row>
    <row r="15" spans="1:3" ht="15" customHeight="1" x14ac:dyDescent="0.25">
      <c r="A15" s="2" t="s">
        <v>116</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2"/>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95</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117</v>
      </c>
      <c r="B50" s="5">
        <v>138</v>
      </c>
      <c r="C50" s="11" t="s">
        <v>21</v>
      </c>
    </row>
    <row r="51" spans="1:3" ht="12" customHeight="1" x14ac:dyDescent="0.25">
      <c r="A51" s="2"/>
      <c r="B51" s="5"/>
      <c r="C51" s="11"/>
    </row>
    <row r="52" spans="1:3" ht="15" customHeight="1" x14ac:dyDescent="0.25">
      <c r="A52" s="2" t="s">
        <v>111</v>
      </c>
      <c r="B52" s="5">
        <v>465.34</v>
      </c>
      <c r="C52" s="11" t="s">
        <v>21</v>
      </c>
    </row>
    <row r="53" spans="1:3" ht="15" customHeight="1" x14ac:dyDescent="0.25">
      <c r="A53" s="2" t="s">
        <v>112</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105</v>
      </c>
      <c r="B64" s="5">
        <v>22</v>
      </c>
      <c r="C64" s="11" t="s">
        <v>21</v>
      </c>
    </row>
    <row r="65" spans="1:3" ht="15" customHeight="1" x14ac:dyDescent="0.25">
      <c r="A65" s="2" t="s">
        <v>118</v>
      </c>
      <c r="B65" s="5">
        <v>294</v>
      </c>
      <c r="C65" s="11" t="s">
        <v>21</v>
      </c>
    </row>
    <row r="66" spans="1:3" ht="12" customHeight="1" x14ac:dyDescent="0.25">
      <c r="A66" s="2"/>
      <c r="B66" s="5"/>
      <c r="C66" s="11"/>
    </row>
    <row r="67" spans="1:3" ht="15" customHeight="1" x14ac:dyDescent="0.25">
      <c r="A67" s="2" t="s">
        <v>113</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7" t="s">
        <v>38</v>
      </c>
      <c r="B72" s="37"/>
      <c r="C72" s="39">
        <f>B22</f>
        <v>2256.61</v>
      </c>
    </row>
    <row r="73" spans="1:3" ht="15" customHeight="1" x14ac:dyDescent="0.3">
      <c r="A73" s="37" t="s">
        <v>39</v>
      </c>
      <c r="B73" s="37"/>
      <c r="C73" s="39">
        <f>B22+B33+B41</f>
        <v>5508.6100000000006</v>
      </c>
    </row>
    <row r="74" spans="1:3" ht="15" customHeight="1" x14ac:dyDescent="0.3">
      <c r="A74" s="37" t="s">
        <v>114</v>
      </c>
      <c r="B74" s="37"/>
      <c r="C74" s="39">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B28E-BA69-467C-9E3F-ABBE59AD5CA3}">
  <sheetPr>
    <pageSetUpPr fitToPage="1"/>
  </sheetPr>
  <dimension ref="A1:C105"/>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93</v>
      </c>
      <c r="B3" s="9"/>
      <c r="C3" s="9"/>
    </row>
    <row r="4" spans="1:3" ht="24.95" customHeight="1" x14ac:dyDescent="0.4">
      <c r="A4" s="10" t="s">
        <v>40</v>
      </c>
      <c r="B4" s="10"/>
      <c r="C4" s="10"/>
    </row>
    <row r="5" spans="1:3" ht="18.75" customHeight="1" x14ac:dyDescent="0.25">
      <c r="A5" s="36" t="s">
        <v>12</v>
      </c>
      <c r="B5" s="35"/>
      <c r="C5" s="35"/>
    </row>
    <row r="6" spans="1:3" ht="18.75" customHeight="1" x14ac:dyDescent="0.25">
      <c r="A6" s="43" t="s">
        <v>13</v>
      </c>
      <c r="B6" s="43"/>
      <c r="C6" s="43"/>
    </row>
    <row r="7" spans="1:3" ht="18.95" customHeight="1" x14ac:dyDescent="0.3">
      <c r="A7" s="1" t="s">
        <v>14</v>
      </c>
      <c r="B7" s="3" t="s">
        <v>94</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2" customHeight="1" x14ac:dyDescent="0.25">
      <c r="A12" s="13"/>
      <c r="B12" s="4"/>
      <c r="C12" s="41"/>
    </row>
    <row r="13" spans="1:3" ht="15" customHeight="1" x14ac:dyDescent="0.25">
      <c r="A13" s="23" t="s">
        <v>20</v>
      </c>
      <c r="B13" s="4"/>
      <c r="C13" s="41"/>
    </row>
    <row r="14" spans="1:3" ht="15" customHeight="1" x14ac:dyDescent="0.25">
      <c r="A14" s="2" t="s">
        <v>96</v>
      </c>
      <c r="B14" s="4">
        <v>330</v>
      </c>
      <c r="C14" s="11" t="s">
        <v>21</v>
      </c>
    </row>
    <row r="15" spans="1:3" ht="15" customHeight="1" x14ac:dyDescent="0.25">
      <c r="A15" s="2" t="s">
        <v>97</v>
      </c>
      <c r="B15" s="4">
        <v>135</v>
      </c>
      <c r="C15" s="11" t="s">
        <v>21</v>
      </c>
    </row>
    <row r="16" spans="1:3" ht="15" customHeight="1" x14ac:dyDescent="0.25">
      <c r="A16" s="2" t="s">
        <v>126</v>
      </c>
      <c r="B16" s="4">
        <v>63</v>
      </c>
      <c r="C16" s="11" t="s">
        <v>21</v>
      </c>
    </row>
    <row r="17" spans="1:3" ht="12" customHeight="1" x14ac:dyDescent="0.25">
      <c r="A17" s="2"/>
      <c r="B17" s="4"/>
      <c r="C17" s="11"/>
    </row>
    <row r="18" spans="1:3" ht="15" customHeight="1" x14ac:dyDescent="0.25">
      <c r="A18" s="23" t="s">
        <v>22</v>
      </c>
      <c r="B18" s="4">
        <f>SUM(B9:B17)</f>
        <v>2069</v>
      </c>
      <c r="C18" s="7"/>
    </row>
    <row r="19" spans="1:3" ht="12" customHeight="1" x14ac:dyDescent="0.25">
      <c r="A19" s="23"/>
      <c r="B19" s="4"/>
      <c r="C19" s="7"/>
    </row>
    <row r="20" spans="1:3" ht="18.95" customHeight="1" x14ac:dyDescent="0.3">
      <c r="A20" s="1" t="s">
        <v>23</v>
      </c>
      <c r="B20" s="3" t="s">
        <v>94</v>
      </c>
      <c r="C20" s="3" t="s">
        <v>15</v>
      </c>
    </row>
    <row r="21" spans="1:3" ht="12" customHeight="1" x14ac:dyDescent="0.25">
      <c r="A21" s="2"/>
      <c r="B21" s="5"/>
      <c r="C21" s="20"/>
    </row>
    <row r="22" spans="1:3" ht="15" customHeight="1" x14ac:dyDescent="0.25">
      <c r="A22" s="2" t="s">
        <v>16</v>
      </c>
      <c r="B22" s="5">
        <v>1446</v>
      </c>
      <c r="C22" s="20" t="s">
        <v>17</v>
      </c>
    </row>
    <row r="23" spans="1:3" ht="15" customHeight="1" x14ac:dyDescent="0.25">
      <c r="A23" s="2" t="s">
        <v>18</v>
      </c>
      <c r="B23" s="5">
        <v>10</v>
      </c>
      <c r="C23" s="8" t="s">
        <v>17</v>
      </c>
    </row>
    <row r="24" spans="1:3" ht="15" customHeight="1" x14ac:dyDescent="0.25">
      <c r="A24" s="2" t="s">
        <v>19</v>
      </c>
      <c r="B24" s="5">
        <v>85</v>
      </c>
      <c r="C24" s="8" t="s">
        <v>17</v>
      </c>
    </row>
    <row r="25" spans="1:3" ht="12" customHeight="1" x14ac:dyDescent="0.25">
      <c r="A25" s="2"/>
      <c r="B25" s="5"/>
      <c r="C25" s="8"/>
    </row>
    <row r="26" spans="1:3" ht="15" customHeight="1" x14ac:dyDescent="0.25">
      <c r="A26" s="23" t="s">
        <v>41</v>
      </c>
      <c r="B26" s="5"/>
      <c r="C26" s="8"/>
    </row>
    <row r="27" spans="1:3" ht="15" customHeight="1" x14ac:dyDescent="0.25">
      <c r="A27" s="2" t="s">
        <v>42</v>
      </c>
      <c r="B27" s="5">
        <v>324</v>
      </c>
      <c r="C27" s="11" t="s">
        <v>21</v>
      </c>
    </row>
    <row r="28" spans="1:3" ht="15" customHeight="1" x14ac:dyDescent="0.25">
      <c r="A28" s="2" t="s">
        <v>99</v>
      </c>
      <c r="B28" s="5">
        <v>243</v>
      </c>
      <c r="C28" s="11" t="s">
        <v>21</v>
      </c>
    </row>
    <row r="29" spans="1:3" ht="15" customHeight="1" x14ac:dyDescent="0.25">
      <c r="A29" s="2" t="s">
        <v>43</v>
      </c>
      <c r="B29" s="5">
        <v>250</v>
      </c>
      <c r="C29" s="11" t="s">
        <v>21</v>
      </c>
    </row>
    <row r="30" spans="1:3" ht="12" customHeight="1" x14ac:dyDescent="0.25">
      <c r="A30" s="2"/>
      <c r="B30" s="5"/>
      <c r="C30" s="11"/>
    </row>
    <row r="31" spans="1:3" ht="15" customHeight="1" x14ac:dyDescent="0.25">
      <c r="A31" s="6" t="s">
        <v>24</v>
      </c>
      <c r="B31" s="5">
        <f>SUM(B22:B29)</f>
        <v>2358</v>
      </c>
      <c r="C31" s="2"/>
    </row>
    <row r="32" spans="1:3" ht="11.25" customHeight="1" x14ac:dyDescent="0.25">
      <c r="A32" s="6"/>
      <c r="B32" s="5"/>
      <c r="C32" s="2"/>
    </row>
    <row r="33" spans="1:3" ht="18.75" customHeight="1" x14ac:dyDescent="0.3">
      <c r="A33" s="1" t="s">
        <v>44</v>
      </c>
      <c r="B33" s="3" t="s">
        <v>94</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20" t="s">
        <v>17</v>
      </c>
    </row>
    <row r="37" spans="1:3" ht="15" customHeight="1" x14ac:dyDescent="0.25">
      <c r="A37" s="2" t="s">
        <v>19</v>
      </c>
      <c r="B37" s="5">
        <v>85</v>
      </c>
      <c r="C37" s="20" t="s">
        <v>17</v>
      </c>
    </row>
    <row r="38" spans="1:3" ht="12" customHeight="1" x14ac:dyDescent="0.25">
      <c r="A38" s="2"/>
      <c r="B38" s="5"/>
      <c r="C38" s="20"/>
    </row>
    <row r="39" spans="1:3" ht="15" customHeight="1" x14ac:dyDescent="0.25">
      <c r="A39" s="6" t="s">
        <v>41</v>
      </c>
      <c r="B39" s="5"/>
      <c r="C39" s="20"/>
    </row>
    <row r="40" spans="1:3" ht="15" customHeight="1" x14ac:dyDescent="0.25">
      <c r="A40" s="13" t="s">
        <v>98</v>
      </c>
      <c r="B40" s="5">
        <v>181</v>
      </c>
      <c r="C40" s="11" t="s">
        <v>21</v>
      </c>
    </row>
    <row r="41" spans="1:3" ht="15" customHeight="1" x14ac:dyDescent="0.25">
      <c r="A41" s="2" t="s">
        <v>45</v>
      </c>
      <c r="B41" s="5">
        <v>364</v>
      </c>
      <c r="C41" s="11" t="s">
        <v>21</v>
      </c>
    </row>
    <row r="42" spans="1:3" ht="12" customHeight="1" x14ac:dyDescent="0.25">
      <c r="A42" s="2"/>
      <c r="B42" s="5"/>
      <c r="C42" s="11"/>
    </row>
    <row r="43" spans="1:3" ht="15" customHeight="1" x14ac:dyDescent="0.25">
      <c r="A43" s="6" t="s">
        <v>26</v>
      </c>
      <c r="B43" s="5">
        <f>SUM(B35:B41)</f>
        <v>2086</v>
      </c>
      <c r="C43" s="2"/>
    </row>
    <row r="44" spans="1:3" ht="12" customHeight="1" x14ac:dyDescent="0.25">
      <c r="A44" s="6"/>
      <c r="B44" s="5"/>
      <c r="C44" s="2"/>
    </row>
    <row r="45" spans="1:3" ht="18.75" customHeight="1" x14ac:dyDescent="0.3">
      <c r="A45" s="1" t="s">
        <v>27</v>
      </c>
      <c r="B45" s="3" t="s">
        <v>94</v>
      </c>
      <c r="C45" s="3" t="s">
        <v>15</v>
      </c>
    </row>
    <row r="46" spans="1:3" ht="12" customHeight="1" x14ac:dyDescent="0.25">
      <c r="A46" s="6"/>
      <c r="B46" s="5"/>
      <c r="C46" s="2"/>
    </row>
    <row r="47" spans="1:3" ht="15" customHeight="1" x14ac:dyDescent="0.25">
      <c r="A47" s="2" t="s">
        <v>16</v>
      </c>
      <c r="B47" s="5">
        <v>1446</v>
      </c>
      <c r="C47" s="20" t="s">
        <v>17</v>
      </c>
    </row>
    <row r="48" spans="1:3" ht="15" customHeight="1" x14ac:dyDescent="0.25">
      <c r="A48" s="2" t="s">
        <v>18</v>
      </c>
      <c r="B48" s="5">
        <v>10</v>
      </c>
      <c r="C48" s="20" t="s">
        <v>17</v>
      </c>
    </row>
    <row r="49" spans="1:3" ht="15" customHeight="1" x14ac:dyDescent="0.25">
      <c r="A49" s="2" t="s">
        <v>19</v>
      </c>
      <c r="B49" s="5">
        <v>85</v>
      </c>
      <c r="C49" s="20" t="s">
        <v>17</v>
      </c>
    </row>
    <row r="50" spans="1:3" ht="12" customHeight="1" x14ac:dyDescent="0.25">
      <c r="A50" s="2"/>
      <c r="B50" s="5"/>
      <c r="C50" s="20"/>
    </row>
    <row r="51" spans="1:3" ht="15" customHeight="1" x14ac:dyDescent="0.25">
      <c r="A51" s="6" t="s">
        <v>28</v>
      </c>
      <c r="B51" s="5">
        <f>SUM(B47:B49)</f>
        <v>1541</v>
      </c>
      <c r="C51" s="20"/>
    </row>
    <row r="52" spans="1:3" ht="12" customHeight="1" x14ac:dyDescent="0.25">
      <c r="A52" s="6"/>
      <c r="B52" s="5"/>
      <c r="C52" s="2"/>
    </row>
    <row r="53" spans="1:3" ht="18.75" customHeight="1" x14ac:dyDescent="0.3">
      <c r="A53" s="1" t="s">
        <v>46</v>
      </c>
      <c r="B53" s="3" t="s">
        <v>94</v>
      </c>
      <c r="C53" s="3" t="s">
        <v>15</v>
      </c>
    </row>
    <row r="54" spans="1:3" ht="12" customHeight="1" x14ac:dyDescent="0.25">
      <c r="A54" s="2"/>
      <c r="B54" s="5"/>
      <c r="C54" s="20"/>
    </row>
    <row r="55" spans="1:3" ht="15" customHeight="1" x14ac:dyDescent="0.25">
      <c r="A55" s="2" t="s">
        <v>16</v>
      </c>
      <c r="B55" s="5">
        <v>1446</v>
      </c>
      <c r="C55" s="20" t="s">
        <v>17</v>
      </c>
    </row>
    <row r="56" spans="1:3" ht="15" customHeight="1" x14ac:dyDescent="0.25">
      <c r="A56" s="2" t="s">
        <v>18</v>
      </c>
      <c r="B56" s="5">
        <v>10</v>
      </c>
      <c r="C56" s="20" t="s">
        <v>17</v>
      </c>
    </row>
    <row r="57" spans="1:3" ht="15" customHeight="1" x14ac:dyDescent="0.25">
      <c r="A57" s="2" t="s">
        <v>19</v>
      </c>
      <c r="B57" s="5">
        <v>85</v>
      </c>
      <c r="C57" s="20" t="s">
        <v>17</v>
      </c>
    </row>
    <row r="58" spans="1:3" ht="12.75" customHeight="1" x14ac:dyDescent="0.25">
      <c r="A58" s="2"/>
      <c r="B58" s="5"/>
      <c r="C58" s="20"/>
    </row>
    <row r="59" spans="1:3" ht="15" customHeight="1" x14ac:dyDescent="0.25">
      <c r="A59" s="6" t="s">
        <v>20</v>
      </c>
      <c r="B59" s="5"/>
      <c r="C59" s="20"/>
    </row>
    <row r="60" spans="1:3" ht="15" customHeight="1" x14ac:dyDescent="0.25">
      <c r="A60" s="2" t="s">
        <v>100</v>
      </c>
      <c r="B60" s="5">
        <v>209</v>
      </c>
      <c r="C60" s="27" t="s">
        <v>21</v>
      </c>
    </row>
    <row r="61" spans="1:3" ht="15" customHeight="1" x14ac:dyDescent="0.25">
      <c r="A61" s="2" t="s">
        <v>101</v>
      </c>
      <c r="B61" s="5">
        <v>250</v>
      </c>
      <c r="C61" s="27" t="s">
        <v>21</v>
      </c>
    </row>
    <row r="62" spans="1:3" ht="12" customHeight="1" x14ac:dyDescent="0.25">
      <c r="C62" s="2"/>
    </row>
    <row r="63" spans="1:3" ht="15" customHeight="1" x14ac:dyDescent="0.25">
      <c r="A63" s="6" t="s">
        <v>37</v>
      </c>
      <c r="B63" s="5">
        <f>SUM(B55:B61)</f>
        <v>2000</v>
      </c>
      <c r="C63" s="2"/>
    </row>
    <row r="64" spans="1:3" ht="12" customHeight="1" x14ac:dyDescent="0.25">
      <c r="A64" s="6"/>
      <c r="B64" s="5"/>
      <c r="C64" s="2"/>
    </row>
    <row r="65" spans="1:3" ht="18.75" customHeight="1" x14ac:dyDescent="0.3">
      <c r="A65" s="1" t="s">
        <v>47</v>
      </c>
      <c r="B65" s="3" t="s">
        <v>94</v>
      </c>
      <c r="C65" s="3" t="s">
        <v>15</v>
      </c>
    </row>
    <row r="66" spans="1:3" ht="12" customHeight="1" x14ac:dyDescent="0.25">
      <c r="A66" s="6"/>
      <c r="B66" s="5"/>
      <c r="C66" s="2"/>
    </row>
    <row r="67" spans="1:3" ht="15" customHeight="1" x14ac:dyDescent="0.25">
      <c r="A67" s="2" t="s">
        <v>16</v>
      </c>
      <c r="B67" s="5">
        <v>1446</v>
      </c>
      <c r="C67" s="20" t="s">
        <v>17</v>
      </c>
    </row>
    <row r="68" spans="1:3" ht="15" customHeight="1" x14ac:dyDescent="0.25">
      <c r="A68" s="2" t="s">
        <v>18</v>
      </c>
      <c r="B68" s="5">
        <v>10</v>
      </c>
      <c r="C68" s="20" t="s">
        <v>17</v>
      </c>
    </row>
    <row r="69" spans="1:3" ht="15" customHeight="1" x14ac:dyDescent="0.25">
      <c r="A69" s="2" t="s">
        <v>19</v>
      </c>
      <c r="B69" s="5">
        <v>85</v>
      </c>
      <c r="C69" s="20" t="s">
        <v>17</v>
      </c>
    </row>
    <row r="70" spans="1:3" ht="12" customHeight="1" x14ac:dyDescent="0.25">
      <c r="A70" s="2"/>
      <c r="B70" s="5"/>
      <c r="C70" s="20"/>
    </row>
    <row r="71" spans="1:3" ht="15" customHeight="1" x14ac:dyDescent="0.25">
      <c r="A71" s="6" t="s">
        <v>20</v>
      </c>
      <c r="B71" s="5"/>
      <c r="C71" s="20"/>
    </row>
    <row r="72" spans="1:3" ht="15" customHeight="1" x14ac:dyDescent="0.25">
      <c r="A72" s="2" t="s">
        <v>102</v>
      </c>
      <c r="B72" s="5">
        <v>181</v>
      </c>
      <c r="C72" s="27" t="s">
        <v>21</v>
      </c>
    </row>
    <row r="73" spans="1:3" ht="12" customHeight="1" x14ac:dyDescent="0.25">
      <c r="A73" s="2"/>
      <c r="B73" s="5"/>
      <c r="C73" s="20"/>
    </row>
    <row r="74" spans="1:3" ht="14.25" customHeight="1" x14ac:dyDescent="0.25">
      <c r="A74" s="6" t="s">
        <v>37</v>
      </c>
      <c r="B74" s="5">
        <f>SUM(B67:B72)</f>
        <v>1722</v>
      </c>
      <c r="C74" s="20"/>
    </row>
    <row r="75" spans="1:3" ht="12" customHeight="1" x14ac:dyDescent="0.25">
      <c r="A75" s="6"/>
      <c r="B75" s="5"/>
      <c r="C75" s="20"/>
    </row>
    <row r="76" spans="1:3" ht="18.75" customHeight="1" x14ac:dyDescent="0.3">
      <c r="A76" s="1" t="s">
        <v>48</v>
      </c>
      <c r="B76" s="3" t="s">
        <v>94</v>
      </c>
      <c r="C76" s="3" t="s">
        <v>15</v>
      </c>
    </row>
    <row r="77" spans="1:3" ht="12" customHeight="1" x14ac:dyDescent="0.25">
      <c r="A77" s="2"/>
      <c r="B77" s="5"/>
      <c r="C77" s="20"/>
    </row>
    <row r="78" spans="1:3" ht="15" customHeight="1" x14ac:dyDescent="0.25">
      <c r="A78" s="2" t="s">
        <v>16</v>
      </c>
      <c r="B78" s="5">
        <v>1446</v>
      </c>
      <c r="C78" s="20" t="s">
        <v>17</v>
      </c>
    </row>
    <row r="79" spans="1:3" ht="15" customHeight="1" x14ac:dyDescent="0.25">
      <c r="A79" s="2" t="s">
        <v>18</v>
      </c>
      <c r="B79" s="5">
        <v>10</v>
      </c>
      <c r="C79" s="20" t="s">
        <v>17</v>
      </c>
    </row>
    <row r="80" spans="1:3" ht="15" customHeight="1" x14ac:dyDescent="0.25">
      <c r="A80" s="2" t="s">
        <v>19</v>
      </c>
      <c r="B80" s="5">
        <v>85</v>
      </c>
      <c r="C80" s="20" t="s">
        <v>17</v>
      </c>
    </row>
    <row r="81" spans="1:3" ht="12" customHeight="1" x14ac:dyDescent="0.25">
      <c r="A81" s="2"/>
      <c r="B81" s="5"/>
      <c r="C81" s="20"/>
    </row>
    <row r="82" spans="1:3" ht="15" customHeight="1" x14ac:dyDescent="0.25">
      <c r="A82" s="6" t="s">
        <v>20</v>
      </c>
      <c r="B82" s="5"/>
      <c r="C82" s="20"/>
    </row>
    <row r="83" spans="1:3" ht="15" customHeight="1" x14ac:dyDescent="0.25">
      <c r="A83" s="2" t="s">
        <v>103</v>
      </c>
      <c r="B83" s="5">
        <v>181</v>
      </c>
      <c r="C83" s="27" t="s">
        <v>21</v>
      </c>
    </row>
    <row r="84" spans="1:3" ht="15" customHeight="1" x14ac:dyDescent="0.25">
      <c r="A84" s="2" t="s">
        <v>104</v>
      </c>
      <c r="B84" s="5">
        <v>243</v>
      </c>
      <c r="C84" s="27" t="s">
        <v>21</v>
      </c>
    </row>
    <row r="85" spans="1:3" ht="12" customHeight="1" x14ac:dyDescent="0.25">
      <c r="A85" s="2"/>
      <c r="B85" s="5"/>
      <c r="C85" s="20"/>
    </row>
    <row r="86" spans="1:3" ht="15" customHeight="1" x14ac:dyDescent="0.25">
      <c r="A86" s="6" t="s">
        <v>37</v>
      </c>
      <c r="B86" s="5">
        <f>SUM(B78:B85)</f>
        <v>1965</v>
      </c>
      <c r="C86" s="2"/>
    </row>
    <row r="87" spans="1:3" ht="12" customHeight="1" x14ac:dyDescent="0.25">
      <c r="A87" s="6"/>
      <c r="B87" s="5"/>
      <c r="C87" s="2"/>
    </row>
    <row r="88" spans="1:3" ht="18.75" customHeight="1" x14ac:dyDescent="0.3">
      <c r="A88" s="1" t="s">
        <v>49</v>
      </c>
      <c r="B88" s="3" t="s">
        <v>94</v>
      </c>
      <c r="C88" s="3" t="s">
        <v>15</v>
      </c>
    </row>
    <row r="89" spans="1:3" ht="12" customHeight="1" x14ac:dyDescent="0.25">
      <c r="A89" s="6"/>
      <c r="B89" s="5"/>
      <c r="C89" s="2"/>
    </row>
    <row r="90" spans="1:3" ht="15" customHeight="1" x14ac:dyDescent="0.25">
      <c r="A90" s="2" t="s">
        <v>16</v>
      </c>
      <c r="B90" s="5">
        <v>1446</v>
      </c>
      <c r="C90" s="20" t="s">
        <v>17</v>
      </c>
    </row>
    <row r="91" spans="1:3" ht="15" customHeight="1" x14ac:dyDescent="0.25">
      <c r="A91" s="2" t="s">
        <v>18</v>
      </c>
      <c r="B91" s="5">
        <v>10</v>
      </c>
      <c r="C91" s="20" t="s">
        <v>17</v>
      </c>
    </row>
    <row r="92" spans="1:3" ht="15" customHeight="1" x14ac:dyDescent="0.25">
      <c r="A92" s="2" t="s">
        <v>19</v>
      </c>
      <c r="B92" s="5">
        <v>85</v>
      </c>
      <c r="C92" s="20" t="s">
        <v>17</v>
      </c>
    </row>
    <row r="93" spans="1:3" ht="12" customHeight="1" x14ac:dyDescent="0.25">
      <c r="A93" s="2"/>
      <c r="B93" s="5"/>
      <c r="C93" s="20"/>
    </row>
    <row r="94" spans="1:3" ht="15" customHeight="1" x14ac:dyDescent="0.25">
      <c r="A94" s="6" t="s">
        <v>37</v>
      </c>
      <c r="B94" s="5">
        <f>SUM(B90:B92)</f>
        <v>1541</v>
      </c>
      <c r="C94" s="20"/>
    </row>
    <row r="95" spans="1:3" ht="12" customHeight="1" x14ac:dyDescent="0.25">
      <c r="A95" s="2"/>
      <c r="B95" s="5"/>
      <c r="C95" s="20"/>
    </row>
    <row r="96" spans="1:3" ht="18.75" x14ac:dyDescent="0.3">
      <c r="A96" s="1"/>
      <c r="B96" s="1"/>
      <c r="C96" s="3"/>
    </row>
    <row r="97" spans="1:3" ht="17.25" x14ac:dyDescent="0.3">
      <c r="A97" s="37" t="s">
        <v>50</v>
      </c>
      <c r="B97" s="37"/>
      <c r="C97" s="39">
        <v>1801</v>
      </c>
    </row>
    <row r="98" spans="1:3" ht="17.25" x14ac:dyDescent="0.3">
      <c r="A98" s="37" t="s">
        <v>51</v>
      </c>
      <c r="B98" s="37"/>
      <c r="C98" s="39">
        <f>B18+B31</f>
        <v>4427</v>
      </c>
    </row>
    <row r="99" spans="1:3" ht="17.25" x14ac:dyDescent="0.3">
      <c r="A99" s="37" t="s">
        <v>52</v>
      </c>
      <c r="B99" s="37"/>
      <c r="C99" s="39">
        <f>B18+B31+B43</f>
        <v>6513</v>
      </c>
    </row>
    <row r="100" spans="1:3" ht="17.25" x14ac:dyDescent="0.3">
      <c r="A100" s="37" t="s">
        <v>53</v>
      </c>
      <c r="B100" s="37"/>
      <c r="C100" s="39">
        <f>B18+B31+B43+B51</f>
        <v>8054</v>
      </c>
    </row>
    <row r="101" spans="1:3" ht="17.25" x14ac:dyDescent="0.3">
      <c r="A101" s="37" t="s">
        <v>54</v>
      </c>
      <c r="B101" s="37"/>
      <c r="C101" s="39">
        <f>B18+B31+B43+B51+B63</f>
        <v>10054</v>
      </c>
    </row>
    <row r="102" spans="1:3" ht="17.25" x14ac:dyDescent="0.3">
      <c r="A102" s="37" t="s">
        <v>55</v>
      </c>
      <c r="B102" s="37"/>
      <c r="C102" s="39">
        <f>B18+B31+B43+B51+B74</f>
        <v>9776</v>
      </c>
    </row>
    <row r="103" spans="1:3" ht="17.25" x14ac:dyDescent="0.3">
      <c r="A103" s="37" t="s">
        <v>56</v>
      </c>
      <c r="B103" s="37"/>
      <c r="C103" s="39">
        <f>B18+B31+B43+B51+B86</f>
        <v>10019</v>
      </c>
    </row>
    <row r="104" spans="1:3" ht="17.25" x14ac:dyDescent="0.3">
      <c r="A104" s="37" t="s">
        <v>57</v>
      </c>
      <c r="B104" s="37"/>
      <c r="C104" s="39">
        <f>B18+B31+B43+B51+B94</f>
        <v>9595</v>
      </c>
    </row>
    <row r="105" spans="1:3" ht="15.75" x14ac:dyDescent="0.25">
      <c r="A105" s="19"/>
      <c r="C105" s="12"/>
    </row>
  </sheetData>
  <sheetProtection sheet="1" objects="1" scenarios="1"/>
  <mergeCells count="1">
    <mergeCell ref="A1:C1"/>
  </mergeCells>
  <printOptions horizontalCentered="1"/>
  <pageMargins left="0.7" right="0.7" top="0.75" bottom="0.75" header="0.3" footer="0.3"/>
  <pageSetup scale="67" fitToHeight="0" orientation="portrait" r:id="rId1"/>
  <headerFooter scaleWithDoc="0"/>
  <rowBreaks count="1" manualBreakCount="1">
    <brk id="63"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93</v>
      </c>
      <c r="B3" s="9"/>
      <c r="C3" s="9"/>
    </row>
    <row r="4" spans="1:3" ht="24.95" customHeight="1" x14ac:dyDescent="0.4">
      <c r="A4" s="10" t="s">
        <v>64</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94</v>
      </c>
      <c r="C7" s="3" t="s">
        <v>15</v>
      </c>
    </row>
    <row r="8" spans="1:3" ht="12" customHeight="1" x14ac:dyDescent="0.25">
      <c r="A8" s="13"/>
      <c r="B8" s="4"/>
      <c r="C8" s="41"/>
    </row>
    <row r="9" spans="1:3" ht="15" customHeight="1" x14ac:dyDescent="0.25">
      <c r="A9" s="13" t="s">
        <v>16</v>
      </c>
      <c r="B9" s="4">
        <v>1446</v>
      </c>
      <c r="C9" s="41" t="s">
        <v>17</v>
      </c>
    </row>
    <row r="10" spans="1:3" ht="15" customHeight="1" x14ac:dyDescent="0.25">
      <c r="A10" s="13" t="s">
        <v>18</v>
      </c>
      <c r="B10" s="4">
        <v>10</v>
      </c>
      <c r="C10" s="41" t="s">
        <v>17</v>
      </c>
    </row>
    <row r="11" spans="1:3" ht="15" customHeight="1" x14ac:dyDescent="0.25">
      <c r="A11" s="13" t="s">
        <v>19</v>
      </c>
      <c r="B11" s="4">
        <v>85</v>
      </c>
      <c r="C11" s="41" t="s">
        <v>17</v>
      </c>
    </row>
    <row r="12" spans="1:3" ht="15" customHeight="1" x14ac:dyDescent="0.25">
      <c r="A12" s="13" t="s">
        <v>58</v>
      </c>
      <c r="B12" s="4">
        <v>20</v>
      </c>
      <c r="C12" s="41" t="s">
        <v>17</v>
      </c>
    </row>
    <row r="13" spans="1:3" ht="12" customHeight="1" x14ac:dyDescent="0.25">
      <c r="A13" s="13"/>
      <c r="B13" s="4"/>
      <c r="C13" s="41"/>
    </row>
    <row r="14" spans="1:3" ht="15" customHeight="1" x14ac:dyDescent="0.25">
      <c r="A14" s="23" t="s">
        <v>63</v>
      </c>
      <c r="B14" s="4"/>
      <c r="C14" s="41"/>
    </row>
    <row r="15" spans="1:3" ht="15" customHeight="1" x14ac:dyDescent="0.25">
      <c r="A15" s="13" t="s">
        <v>106</v>
      </c>
      <c r="B15" s="4">
        <v>177</v>
      </c>
      <c r="C15" s="11" t="s">
        <v>21</v>
      </c>
    </row>
    <row r="16" spans="1:3" ht="15" customHeight="1" x14ac:dyDescent="0.25">
      <c r="A16" s="13" t="s">
        <v>107</v>
      </c>
      <c r="B16" s="4">
        <v>153</v>
      </c>
      <c r="C16" s="11" t="s">
        <v>21</v>
      </c>
    </row>
    <row r="17" spans="1:3" ht="15" customHeight="1" x14ac:dyDescent="0.25">
      <c r="A17" s="13" t="s">
        <v>108</v>
      </c>
      <c r="B17" s="4">
        <v>52</v>
      </c>
      <c r="C17" s="11" t="s">
        <v>21</v>
      </c>
    </row>
    <row r="18" spans="1:3" ht="15" customHeight="1" x14ac:dyDescent="0.25">
      <c r="A18" s="13" t="s">
        <v>89</v>
      </c>
      <c r="B18" s="4">
        <v>14</v>
      </c>
      <c r="C18" s="11" t="s">
        <v>21</v>
      </c>
    </row>
    <row r="19" spans="1:3" ht="15" customHeight="1" x14ac:dyDescent="0.25">
      <c r="A19" s="13" t="s">
        <v>65</v>
      </c>
      <c r="B19" s="4">
        <v>39.5</v>
      </c>
      <c r="C19" s="11" t="s">
        <v>21</v>
      </c>
    </row>
    <row r="20" spans="1:3" ht="15" customHeight="1" x14ac:dyDescent="0.25">
      <c r="A20" s="13" t="s">
        <v>66</v>
      </c>
      <c r="B20" s="4">
        <v>106</v>
      </c>
      <c r="C20" s="11" t="s">
        <v>21</v>
      </c>
    </row>
    <row r="21" spans="1:3" ht="12" customHeight="1" x14ac:dyDescent="0.25">
      <c r="A21" s="13"/>
      <c r="B21" s="4"/>
      <c r="C21" s="11"/>
    </row>
    <row r="22" spans="1:3" ht="15" customHeight="1" x14ac:dyDescent="0.25">
      <c r="A22" s="13" t="s">
        <v>67</v>
      </c>
      <c r="B22" s="21">
        <v>165.35</v>
      </c>
      <c r="C22" s="11" t="s">
        <v>21</v>
      </c>
    </row>
    <row r="23" spans="1:3" ht="12" customHeight="1" x14ac:dyDescent="0.25">
      <c r="A23" s="2"/>
      <c r="B23" s="4"/>
      <c r="C23" s="11"/>
    </row>
    <row r="24" spans="1:3" ht="15" customHeight="1" x14ac:dyDescent="0.25">
      <c r="A24" s="2" t="s">
        <v>120</v>
      </c>
      <c r="B24" s="21">
        <v>181.77</v>
      </c>
      <c r="C24" s="11" t="s">
        <v>21</v>
      </c>
    </row>
    <row r="25" spans="1:3" ht="15" customHeight="1" x14ac:dyDescent="0.25">
      <c r="A25" s="2" t="s">
        <v>68</v>
      </c>
      <c r="B25" s="21"/>
      <c r="C25" s="28"/>
    </row>
    <row r="26" spans="1:3" ht="15" customHeight="1" x14ac:dyDescent="0.25">
      <c r="A26" s="2"/>
      <c r="B26" s="4"/>
      <c r="C26" s="11"/>
    </row>
    <row r="27" spans="1:3" ht="15" customHeight="1" x14ac:dyDescent="0.25">
      <c r="A27" s="2" t="s">
        <v>119</v>
      </c>
      <c r="B27" s="21">
        <v>224.48</v>
      </c>
      <c r="C27" s="11" t="s">
        <v>21</v>
      </c>
    </row>
    <row r="28" spans="1:3" ht="15" customHeight="1" x14ac:dyDescent="0.25">
      <c r="A28" s="2" t="s">
        <v>69</v>
      </c>
      <c r="B28" s="21"/>
      <c r="C28" s="11"/>
    </row>
    <row r="29" spans="1:3" ht="15" customHeight="1" x14ac:dyDescent="0.25">
      <c r="A29" s="2" t="s">
        <v>70</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94</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109</v>
      </c>
      <c r="B40" s="5">
        <v>64</v>
      </c>
      <c r="C40" s="8" t="s">
        <v>21</v>
      </c>
    </row>
    <row r="41" spans="1:3" ht="14.25" customHeight="1" x14ac:dyDescent="0.25">
      <c r="A41" s="2" t="s">
        <v>110</v>
      </c>
      <c r="B41" s="5">
        <v>29</v>
      </c>
      <c r="C41" s="8" t="s">
        <v>21</v>
      </c>
    </row>
    <row r="42" spans="1:3" ht="15" customHeight="1" x14ac:dyDescent="0.25">
      <c r="A42" s="2" t="s">
        <v>71</v>
      </c>
      <c r="B42" s="5">
        <v>113</v>
      </c>
      <c r="C42" s="8" t="s">
        <v>21</v>
      </c>
    </row>
    <row r="43" spans="1:3" ht="15" customHeight="1" x14ac:dyDescent="0.25">
      <c r="A43" s="2" t="s">
        <v>72</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94</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1"/>
    </row>
    <row r="53" spans="1:3" ht="15" customHeight="1" x14ac:dyDescent="0.25">
      <c r="A53" s="23" t="s">
        <v>20</v>
      </c>
      <c r="B53" s="4"/>
      <c r="C53" s="41"/>
    </row>
    <row r="54" spans="1:3" ht="15" customHeight="1" x14ac:dyDescent="0.25">
      <c r="A54" s="2" t="s">
        <v>73</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7" t="s">
        <v>74</v>
      </c>
      <c r="B59" s="38"/>
      <c r="C59" s="39">
        <v>2452.7199999999998</v>
      </c>
    </row>
    <row r="60" spans="1:3" ht="17.25" customHeight="1" x14ac:dyDescent="0.3">
      <c r="A60" s="37" t="s">
        <v>75</v>
      </c>
      <c r="B60" s="38"/>
      <c r="C60" s="39">
        <f>B31</f>
        <v>2674.1</v>
      </c>
    </row>
    <row r="61" spans="1:3" ht="17.25" customHeight="1" x14ac:dyDescent="0.3">
      <c r="A61" s="37" t="s">
        <v>76</v>
      </c>
      <c r="B61" s="38"/>
      <c r="C61" s="39">
        <f>B31+B45</f>
        <v>4534.1000000000004</v>
      </c>
    </row>
    <row r="62" spans="1:3" ht="17.25" customHeight="1" x14ac:dyDescent="0.3">
      <c r="A62" s="37" t="s">
        <v>77</v>
      </c>
      <c r="B62" s="38"/>
      <c r="C62" s="39">
        <f>B31+B45</f>
        <v>4534.1000000000004</v>
      </c>
    </row>
    <row r="63" spans="1:3" ht="17.25" customHeight="1" x14ac:dyDescent="0.3">
      <c r="A63" s="37" t="s">
        <v>78</v>
      </c>
      <c r="B63" s="38"/>
      <c r="C63" s="39">
        <f>B31+B45+B56</f>
        <v>6200.1</v>
      </c>
    </row>
    <row r="64" spans="1:3" ht="15" customHeight="1" x14ac:dyDescent="0.25">
      <c r="A64" s="19"/>
      <c r="C64" s="12"/>
    </row>
    <row r="65" spans="1:3" ht="18.75" x14ac:dyDescent="0.3">
      <c r="A65" s="48" t="s">
        <v>30</v>
      </c>
      <c r="B65" s="49"/>
      <c r="C65" s="12"/>
    </row>
    <row r="66" spans="1:3" ht="14.25" customHeight="1" x14ac:dyDescent="0.25">
      <c r="A66" s="24" t="s">
        <v>79</v>
      </c>
      <c r="B66" s="26">
        <v>50</v>
      </c>
      <c r="C66" s="31" t="s">
        <v>21</v>
      </c>
    </row>
    <row r="67" spans="1:3" ht="14.25" customHeight="1" x14ac:dyDescent="0.25">
      <c r="A67" s="24" t="s">
        <v>80</v>
      </c>
      <c r="B67" s="26">
        <v>48</v>
      </c>
      <c r="C67" s="31" t="s">
        <v>21</v>
      </c>
    </row>
    <row r="68" spans="1:3" ht="14.25" customHeight="1" x14ac:dyDescent="0.25">
      <c r="A68" s="24" t="s">
        <v>81</v>
      </c>
      <c r="B68" s="26" t="s">
        <v>60</v>
      </c>
      <c r="C68" s="31" t="s">
        <v>21</v>
      </c>
    </row>
    <row r="69" spans="1:3" ht="14.25" customHeight="1" x14ac:dyDescent="0.25">
      <c r="A69" s="24" t="s">
        <v>59</v>
      </c>
      <c r="B69" s="26" t="s">
        <v>60</v>
      </c>
      <c r="C69" s="31" t="s">
        <v>21</v>
      </c>
    </row>
    <row r="70" spans="1:3" ht="14.25" customHeight="1" x14ac:dyDescent="0.25">
      <c r="A70" s="24" t="s">
        <v>82</v>
      </c>
      <c r="B70" s="26" t="s">
        <v>60</v>
      </c>
      <c r="C70" s="31" t="s">
        <v>21</v>
      </c>
    </row>
    <row r="71" spans="1:3" ht="14.25" customHeight="1" x14ac:dyDescent="0.25">
      <c r="A71" s="24" t="s">
        <v>61</v>
      </c>
      <c r="B71" s="26">
        <v>65</v>
      </c>
      <c r="C71" s="31" t="s">
        <v>21</v>
      </c>
    </row>
    <row r="72" spans="1:3" ht="14.25" customHeight="1" x14ac:dyDescent="0.25">
      <c r="A72" s="24" t="s">
        <v>83</v>
      </c>
      <c r="B72" s="26">
        <v>140</v>
      </c>
      <c r="C72" s="31" t="s">
        <v>21</v>
      </c>
    </row>
    <row r="73" spans="1:3" ht="14.25" customHeight="1" x14ac:dyDescent="0.25">
      <c r="A73" s="24" t="s">
        <v>84</v>
      </c>
      <c r="B73" s="26">
        <v>134</v>
      </c>
      <c r="C73" s="31" t="s">
        <v>21</v>
      </c>
    </row>
    <row r="74" spans="1:3" ht="14.25" customHeight="1" x14ac:dyDescent="0.25">
      <c r="A74" s="24" t="s">
        <v>85</v>
      </c>
      <c r="B74" s="26" t="s">
        <v>60</v>
      </c>
      <c r="C74" s="31" t="s">
        <v>21</v>
      </c>
    </row>
    <row r="75" spans="1:3" ht="14.25" customHeight="1" x14ac:dyDescent="0.25">
      <c r="A75" s="25" t="s">
        <v>86</v>
      </c>
      <c r="B75" s="34">
        <v>134</v>
      </c>
      <c r="C75" s="32" t="s">
        <v>21</v>
      </c>
    </row>
    <row r="76" spans="1:3" ht="14.25" customHeight="1" x14ac:dyDescent="0.25">
      <c r="A76" s="25" t="s">
        <v>87</v>
      </c>
      <c r="B76" s="34">
        <v>169</v>
      </c>
      <c r="C76" s="32" t="s">
        <v>21</v>
      </c>
    </row>
    <row r="77" spans="1:3" ht="14.25" customHeight="1" x14ac:dyDescent="0.25">
      <c r="A77" s="29" t="s">
        <v>88</v>
      </c>
      <c r="B77" s="30">
        <v>169</v>
      </c>
      <c r="C77" s="33" t="s">
        <v>21</v>
      </c>
    </row>
    <row r="78" spans="1:3" s="40" customFormat="1" ht="12" customHeight="1" x14ac:dyDescent="0.25">
      <c r="A78" s="40" t="s">
        <v>62</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7" t="e" vm="1">
        <v>#VALUE!</v>
      </c>
      <c r="B1" s="47"/>
      <c r="C1" s="47"/>
    </row>
    <row r="2" spans="1:3" ht="26.1" customHeight="1" x14ac:dyDescent="0.4">
      <c r="A2" s="9" t="s">
        <v>11</v>
      </c>
      <c r="B2" s="9"/>
      <c r="C2" s="9"/>
    </row>
    <row r="3" spans="1:3" ht="24.95" customHeight="1" x14ac:dyDescent="0.4">
      <c r="A3" s="9" t="s">
        <v>93</v>
      </c>
      <c r="B3" s="9"/>
      <c r="C3" s="9"/>
    </row>
    <row r="4" spans="1:3" ht="24.95" customHeight="1" x14ac:dyDescent="0.4">
      <c r="A4" s="10" t="s">
        <v>121</v>
      </c>
      <c r="B4" s="10"/>
      <c r="C4" s="10"/>
    </row>
    <row r="5" spans="1:3" ht="18.75" customHeight="1" x14ac:dyDescent="0.25">
      <c r="A5" s="36" t="s">
        <v>12</v>
      </c>
      <c r="B5" s="36"/>
      <c r="C5" s="36"/>
    </row>
    <row r="6" spans="1:3" ht="18.75" customHeight="1" x14ac:dyDescent="0.25">
      <c r="A6" s="43" t="s">
        <v>13</v>
      </c>
      <c r="B6" s="43"/>
      <c r="C6" s="43"/>
    </row>
    <row r="7" spans="1:3" ht="18.95" customHeight="1" x14ac:dyDescent="0.3">
      <c r="A7" s="1" t="s">
        <v>14</v>
      </c>
      <c r="B7" s="3" t="s">
        <v>94</v>
      </c>
      <c r="C7" s="3" t="s">
        <v>15</v>
      </c>
    </row>
    <row r="8" spans="1:3" ht="12" customHeight="1" x14ac:dyDescent="0.25">
      <c r="A8" s="13"/>
      <c r="B8" s="4"/>
      <c r="C8" s="41"/>
    </row>
    <row r="9" spans="1:3" ht="15" customHeight="1" x14ac:dyDescent="0.25">
      <c r="A9" s="13" t="s">
        <v>90</v>
      </c>
      <c r="B9" s="4">
        <v>1446</v>
      </c>
      <c r="C9" s="41" t="s">
        <v>17</v>
      </c>
    </row>
    <row r="10" spans="1:3" ht="15" customHeight="1" x14ac:dyDescent="0.25">
      <c r="A10" s="13" t="s">
        <v>91</v>
      </c>
      <c r="B10" s="4">
        <v>10</v>
      </c>
      <c r="C10" s="41" t="s">
        <v>17</v>
      </c>
    </row>
    <row r="11" spans="1:3" ht="15" customHeight="1" x14ac:dyDescent="0.25">
      <c r="A11" s="13" t="s">
        <v>92</v>
      </c>
      <c r="B11" s="4">
        <v>85</v>
      </c>
      <c r="C11" s="41" t="s">
        <v>17</v>
      </c>
    </row>
    <row r="12" spans="1:3" ht="11.25" customHeight="1" x14ac:dyDescent="0.25">
      <c r="A12" s="13"/>
      <c r="B12" s="4"/>
      <c r="C12" s="41"/>
    </row>
    <row r="13" spans="1:3" ht="15" customHeight="1" x14ac:dyDescent="0.25">
      <c r="A13" s="23" t="s">
        <v>22</v>
      </c>
      <c r="B13" s="4">
        <f>SUM(B9:B12)</f>
        <v>1541</v>
      </c>
      <c r="C13" s="7"/>
    </row>
    <row r="14" spans="1:3" ht="12" customHeight="1" x14ac:dyDescent="0.25">
      <c r="A14" s="23"/>
      <c r="B14" s="4"/>
      <c r="C14" s="7"/>
    </row>
    <row r="15" spans="1:3" ht="18.75" customHeight="1" x14ac:dyDescent="0.3">
      <c r="A15" s="1" t="s">
        <v>122</v>
      </c>
      <c r="B15" s="3" t="s">
        <v>94</v>
      </c>
      <c r="C15" s="3" t="s">
        <v>125</v>
      </c>
    </row>
    <row r="16" spans="1:3" ht="11.25" customHeight="1" x14ac:dyDescent="0.3">
      <c r="A16" s="44"/>
      <c r="B16" s="45"/>
      <c r="C16" s="46"/>
    </row>
    <row r="17" spans="1:3" ht="15.75" x14ac:dyDescent="0.25">
      <c r="A17" s="2" t="s">
        <v>16</v>
      </c>
      <c r="B17" s="5">
        <v>800</v>
      </c>
      <c r="C17" s="20" t="s">
        <v>17</v>
      </c>
    </row>
    <row r="18" spans="1:3" ht="15.75" x14ac:dyDescent="0.25">
      <c r="A18" s="2" t="s">
        <v>18</v>
      </c>
      <c r="B18" s="5">
        <v>10</v>
      </c>
      <c r="C18" s="8" t="s">
        <v>17</v>
      </c>
    </row>
    <row r="19" spans="1:3" ht="15.75" x14ac:dyDescent="0.25">
      <c r="A19" s="2" t="s">
        <v>19</v>
      </c>
      <c r="B19" s="5">
        <v>85</v>
      </c>
      <c r="C19" s="8" t="s">
        <v>17</v>
      </c>
    </row>
    <row r="20" spans="1:3" ht="11.25" customHeight="1" x14ac:dyDescent="0.25">
      <c r="A20" s="2"/>
      <c r="B20" s="5"/>
      <c r="C20" s="8"/>
    </row>
    <row r="21" spans="1:3" ht="15.75" x14ac:dyDescent="0.25">
      <c r="A21" s="23" t="s">
        <v>24</v>
      </c>
      <c r="B21" s="4">
        <f>SUM(B17:B20)</f>
        <v>895</v>
      </c>
      <c r="C21" s="8"/>
    </row>
    <row r="22" spans="1:3" ht="11.25" customHeight="1" x14ac:dyDescent="0.3">
      <c r="A22" s="44"/>
      <c r="B22" s="45"/>
      <c r="C22" s="46"/>
    </row>
    <row r="23" spans="1:3" ht="18.75" x14ac:dyDescent="0.3">
      <c r="A23" s="1"/>
      <c r="B23" s="1"/>
      <c r="C23" s="3"/>
    </row>
    <row r="24" spans="1:3" ht="17.25" customHeight="1" x14ac:dyDescent="0.3">
      <c r="A24" s="37" t="s">
        <v>123</v>
      </c>
      <c r="B24" s="38"/>
      <c r="C24" s="39">
        <f>B13</f>
        <v>1541</v>
      </c>
    </row>
    <row r="25" spans="1:3" ht="17.25" customHeight="1" x14ac:dyDescent="0.3">
      <c r="A25" s="37" t="s">
        <v>124</v>
      </c>
      <c r="B25" s="38"/>
      <c r="C25" s="39">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 (old)</vt:lpstr>
      <vt:lpstr>CIT</vt:lpstr>
      <vt:lpstr>PCTMA</vt:lpstr>
      <vt:lpstr>TMO</vt:lpstr>
      <vt:lpstr>'BCT (old)'!Print_Area</vt:lpstr>
      <vt:lpstr>CIT!Print_Area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2026-08-03T17:21:44Z</cp:lastPrinted>
  <dcterms:created xsi:type="dcterms:W3CDTF">2014-07-10T12:46:59Z</dcterms:created>
  <dcterms:modified xsi:type="dcterms:W3CDTF">2026-08-04T19:25:08Z</dcterms:modified>
  <cp:category/>
  <cp:contentStatus/>
</cp:coreProperties>
</file>