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codeName="ThisWorkbook"/>
  <mc:AlternateContent xmlns:mc="http://schemas.openxmlformats.org/markup-compatibility/2006">
    <mc:Choice Requires="x15">
      <x15ac:absPath xmlns:x15ac="http://schemas.microsoft.com/office/spreadsheetml/2010/11/ac" url="https://livetbr-my.sharepoint.com/personal/s00077784_tbr_edu/Documents/Desktop/Fall 2026 Cost Sheets/"/>
    </mc:Choice>
  </mc:AlternateContent>
  <xr:revisionPtr revIDLastSave="0" documentId="8_{22688192-BC6F-4058-8E1D-CA69A7F3A97E}" xr6:coauthVersionLast="47" xr6:coauthVersionMax="47" xr10:uidLastSave="{00000000-0000-0000-0000-000000000000}"/>
  <bookViews>
    <workbookView xWindow="23880" yWindow="-120" windowWidth="24240" windowHeight="13020" firstSheet="1" activeTab="1" xr2:uid="{00000000-000D-0000-FFFF-FFFF00000000}"/>
  </bookViews>
  <sheets>
    <sheet name="Instructions" sheetId="2" state="hidden" r:id="rId1"/>
    <sheet name="AUT" sheetId="1" r:id="rId2"/>
    <sheet name="BCT (old)" sheetId="33" state="hidden" r:id="rId3"/>
    <sheet name="PCTMA" sheetId="27" state="hidden" r:id="rId4"/>
    <sheet name="TMO" sheetId="34" state="hidden" r:id="rId5"/>
  </sheets>
  <definedNames>
    <definedName name="_xlnm.Print_Area" localSheetId="1">AUT!$A$1:$C$78</definedName>
    <definedName name="_xlnm.Print_Area" localSheetId="2">'BCT (old)'!$A$1:$C$75</definedName>
    <definedName name="_xlnm.Print_Area" localSheetId="3">PCTMA!$A$1:$C$78</definedName>
    <definedName name="_xlnm.Print_Area" localSheetId="4">TMO!$A$1:$C$25</definedName>
  </definedNames>
  <calcPr calcId="191028"/>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5" i="34" l="1"/>
  <c r="B21" i="34"/>
  <c r="B13" i="34"/>
  <c r="C24" i="34" s="1"/>
  <c r="B69" i="33"/>
  <c r="B55" i="33"/>
  <c r="B41" i="33"/>
  <c r="B33" i="33"/>
  <c r="B22" i="33"/>
  <c r="B31" i="27"/>
  <c r="B56" i="27"/>
  <c r="B45" i="27"/>
  <c r="B37" i="1"/>
  <c r="B20" i="1"/>
  <c r="C74" i="1" s="1"/>
  <c r="B71" i="1"/>
  <c r="B63" i="1"/>
  <c r="C74" i="33" l="1"/>
  <c r="C73" i="33"/>
  <c r="C72" i="33"/>
  <c r="C63" i="27"/>
  <c r="C62" i="27"/>
  <c r="C61" i="27"/>
  <c r="C60" i="27"/>
  <c r="C76" i="1"/>
  <c r="C75" i="1"/>
  <c r="C77" i="1"/>
</calcChain>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<sst xmlns="http://schemas.openxmlformats.org/spreadsheetml/2006/main" count="310" uniqueCount="134">
  <si>
    <t>Using this cost sheet template</t>
  </si>
  <si>
    <t xml:space="preserve">Please follow the below instructions to maintin the accessibility of this template. </t>
  </si>
  <si>
    <t>In Excel</t>
  </si>
  <si>
    <t xml:space="preserve">Edit the content, where applicable (total hours, cost, items, program name, program description, etc.). </t>
  </si>
  <si>
    <t xml:space="preserve">You may add additional rows if necessary. Please do not add columns. </t>
  </si>
  <si>
    <t xml:space="preserve">Do not merge or unmerge cell settings in this template. Doing so will affect the accessibiltiy of the document. </t>
  </si>
  <si>
    <t xml:space="preserve">Maintain a font size of 10 or greater. </t>
  </si>
  <si>
    <t xml:space="preserve">You may adjust the column width and row height. Doing so may affect the print area. </t>
  </si>
  <si>
    <t xml:space="preserve">Note: converting the document to pdf may change the font size being resulting in several accessibility issues. You may leave the file as an excel document, but please verify it is accessible prior to it being posted to the website. </t>
  </si>
  <si>
    <t>In Panorama</t>
  </si>
  <si>
    <t xml:space="preserve">Once the cost sheet is complete, use Panorama to ensure the sheet is accessible. The document will likely show one "Major" error - "The title is missing from the document's properties". Click "fix issue" and add the title for the document. Your excel document/spreadsheet is now accessible and may be published on your website. </t>
  </si>
  <si>
    <t>TCAT Dickson Cost Sheet</t>
  </si>
  <si>
    <t>Automotive Technology</t>
  </si>
  <si>
    <t>Please visit our website at https://tcatdickson.edu/programs for a comprehensive overview of each program</t>
  </si>
  <si>
    <t>**All book and supply costs are estimates and subject to change without notice.**</t>
  </si>
  <si>
    <t>First Trimester</t>
  </si>
  <si>
    <t>432 Hours</t>
  </si>
  <si>
    <t xml:space="preserve">Tuition  </t>
  </si>
  <si>
    <t>Due at Registration</t>
  </si>
  <si>
    <t>Student Activity Fee</t>
  </si>
  <si>
    <t>Technology Fee</t>
  </si>
  <si>
    <t>Books</t>
  </si>
  <si>
    <t>Approximate</t>
  </si>
  <si>
    <r>
      <rPr>
        <b/>
        <sz val="12"/>
        <rFont val="Calibri"/>
        <family val="2"/>
        <scheme val="minor"/>
      </rPr>
      <t>*Supplies</t>
    </r>
    <r>
      <rPr>
        <sz val="12"/>
        <rFont val="Calibri"/>
        <family val="2"/>
        <scheme val="minor"/>
      </rPr>
      <t xml:space="preserve"> - Safety Glasses, Industry Standard Uniforms - Set of 3</t>
    </r>
  </si>
  <si>
    <t>Total Estimated First Trimester Cost</t>
  </si>
  <si>
    <t>Second Trimester</t>
  </si>
  <si>
    <r>
      <rPr>
        <b/>
        <sz val="12"/>
        <rFont val="Calibri"/>
        <family val="2"/>
        <scheme val="minor"/>
      </rPr>
      <t>*Tools</t>
    </r>
    <r>
      <rPr>
        <sz val="12"/>
        <rFont val="Calibri"/>
        <family val="2"/>
        <scheme val="minor"/>
      </rPr>
      <t xml:space="preserve"> - Air Blow Gun (OSHA required), Battery Post Cleaner, Battery Terminal Pliers, Battery Terminal Puller,                             </t>
    </r>
  </si>
  <si>
    <t>Claw Type Pickup Tool, Ear Protection, Feeler Gauge (Blade Type): .002" - .040" &amp;  .006mm - 70mm,</t>
  </si>
  <si>
    <t xml:space="preserve"> Flashlight, Fuse Puller, Hammers: 16 oz. Ball Peen &amp; Rubber Mallet, Magnetic Pickup, Tool &amp; Inspection Mirror,         </t>
  </si>
  <si>
    <t xml:space="preserve">Pliers: Combination 6", Needle Nose 6", Side Cutting, Screwdriver (Blade Type): Stubby #1, Stubby #2, 6" #1,                                           </t>
  </si>
  <si>
    <r>
      <t>6" #2, 12" #3, Offset #2, Phillips Screwdriver Set,</t>
    </r>
    <r>
      <rPr>
        <b/>
        <sz val="12"/>
        <rFont val="Calibri"/>
        <family val="2"/>
        <scheme val="minor"/>
      </rPr>
      <t xml:space="preserve"> </t>
    </r>
    <r>
      <rPr>
        <sz val="12"/>
        <rFont val="Calibri"/>
        <family val="2"/>
        <scheme val="minor"/>
      </rPr>
      <t xml:space="preserve">Socket Set - 1/4" Drive: 1/4" - 1/2" Standard, Depth,  1/4" -      </t>
    </r>
  </si>
  <si>
    <t>1/2" Deep, 5mm - 13mm, Standard Depth, 6mm - 13mm Deep Set, Ratchet - 1/4, Service Cart with Locking Top</t>
  </si>
  <si>
    <t xml:space="preserve">&amp; Drawers, Spark Plug Feeler Gauge (Cap Tool), Test Light (12V), Torx® Set, Torque Wrench: 3/8" Drive  </t>
  </si>
  <si>
    <t xml:space="preserve">(10 - 250 lb. In.), 3/8" Drive (5 - 75 lb. Ft.)                                        </t>
  </si>
  <si>
    <t>Total Estimated Second Trimester Cost</t>
  </si>
  <si>
    <t>Third Trimester</t>
  </si>
  <si>
    <r>
      <rPr>
        <b/>
        <sz val="12"/>
        <rFont val="Calibri"/>
        <family val="2"/>
        <scheme val="minor"/>
      </rPr>
      <t>*Tools</t>
    </r>
    <r>
      <rPr>
        <sz val="12"/>
        <rFont val="Calibri"/>
        <family val="2"/>
        <scheme val="minor"/>
      </rPr>
      <t xml:space="preserve"> - Brake Spoon, Flare Nut (tubing) Wrenches, Metric 6PT 9 X 11mm, 10 X 12mm, 13 X 14mm, Hack Saw,</t>
    </r>
  </si>
  <si>
    <t>Hammer: Plastic Tip, Jumper Wire Set ( 2 wires per set x 2 sets = 4 wires), Pliers: Locking Jaw &amp; Slip Joint</t>
  </si>
  <si>
    <t>(Water Pump), Scraper: Carbon 1" &amp; Gasket 1", 5/8" Spark Plug Sockets, 13/16" Spark Plug Sockets,</t>
  </si>
  <si>
    <t>Socket Set: 0mm - 19mm Standard Depth &amp; 10mm - 19mm Deep, 3" Extensions, 5" Extensions, 10" Extensions,</t>
  </si>
  <si>
    <t>Flexhead Ratchet, Ratchet, Speed Handle, Universal Joint, Flexible Socket Set 10mm - 19mm, Adjustable</t>
  </si>
  <si>
    <t xml:space="preserve">Wrench - 6", Adjustable Wrench - 12", Metric (12mm), Metric (2mm - 7mmm 10mm), Chisels &amp; Punches: </t>
  </si>
  <si>
    <t xml:space="preserve">Set includes the following: Crowfoot Wrench Set - Metric &amp; Crowfoot Wrench Set - Standard, 24mm socket, </t>
  </si>
  <si>
    <t>3" Extensions, 6" Extensions, 12" Extensions, Ratchet, Hammers: Brass, Flex Handle (Breaker Bar), Wire Brush,</t>
  </si>
  <si>
    <t xml:space="preserve">Flip Socket Set, 3 piece, Tape Measure: Standard &amp; Metric, Pry Bars: Straight Pry Bars 1/2 X 16, </t>
  </si>
  <si>
    <t xml:space="preserve">Socket Set - 1/2" Drive: Set includes the following: Torque Wrench 1/2" Drive (25 - 250 lb. Ft.), 1/2" Air Impact  </t>
  </si>
  <si>
    <t xml:space="preserve">(Ingersol Rand), 1/2" Impact Socket Metric deep, 1/2" Impact Socket Metric shallow, 1/2" Impact Socket SAE deep,  </t>
  </si>
  <si>
    <t xml:space="preserve">1/2" Impact Socket shallow, Combination Wrenches: Standard: (1/4" - 1 1/4") &amp; Metric (7mm - 24mm), </t>
  </si>
  <si>
    <t>Brass Drift Punch #903, Pin Punch 3/32", 1/8"  #906, 7/16" - 1 1/8" Standard Depth, 10mm - 24mm Deep,</t>
  </si>
  <si>
    <t>Socket Set - 3/8" Drive (21 piece) includes: 5/16" - 3/4" Standard Depth (6 point), 3/8" - 3/4" Deep (6 point),</t>
  </si>
  <si>
    <t xml:space="preserve">Flexible Socket Set 3/8" - 3/4", Cape 5/16" #940, Cold 1/2", 3/4" #930, Center Punch #949, 3/8" Air Ratchet </t>
  </si>
  <si>
    <t xml:space="preserve">(Ingersol Rand), Allen (Wrench or Socket) Set: Standard (.050" - 3/8") ,Taper Punch 3/8", 1/2", 5/8"  #963 </t>
  </si>
  <si>
    <t>Std 6PT 1/2 X 9/16, 5/8 X 11/16, 3/8 X 7/16</t>
  </si>
  <si>
    <t>Total Estimated Third Trimester Cost</t>
  </si>
  <si>
    <t>Fourth Trimester</t>
  </si>
  <si>
    <t>216 Hours</t>
  </si>
  <si>
    <t>Total Estimated Fourth Trimester Cost</t>
  </si>
  <si>
    <t>Total Estimated Program Cost for Brake and Chassis Technician Certificate - 432 Hours</t>
  </si>
  <si>
    <t>Total Estimated Program Cost for Automotive Technician Apprentice Certificate - 864 Hours</t>
  </si>
  <si>
    <t>Total Estimated Program Cost for Automotive Service Technician Certificate - 1296 Hours</t>
  </si>
  <si>
    <t>Total Estimated Program Cost for Automotive Technician Diploma - 1512</t>
  </si>
  <si>
    <t>**Please note, these tools/supplies on the cost sheet are not available for purchase through TCAT Dickson</t>
  </si>
  <si>
    <t>Additional Costs (Cannot be charged to Financial Aid)</t>
  </si>
  <si>
    <t>Building Construction Technology</t>
  </si>
  <si>
    <r>
      <rPr>
        <b/>
        <sz val="12"/>
        <rFont val="Calibri"/>
        <family val="2"/>
        <scheme val="minor"/>
      </rPr>
      <t>*Tools</t>
    </r>
    <r>
      <rPr>
        <sz val="12"/>
        <rFont val="Calibri"/>
        <family val="2"/>
        <scheme val="minor"/>
      </rPr>
      <t xml:space="preserve"> - 18-Volt One Cordless 4 Tool Power Kit, 5-piece Philips Bit, Folding Back Utility Knife, Contractor </t>
    </r>
  </si>
  <si>
    <t>Tool Pouch, 16" Large Mouth Tool Bag, 28 oz Antivibe Framing Hammer, HDX Indoor Safety Glasses, High</t>
  </si>
  <si>
    <t>Impact 24" Level, 100' Chalk Reel, Carpenter Pencil, Tool Company Speed Square, 12" Combination Square,</t>
  </si>
  <si>
    <t>Magnetic Measuring Tape</t>
  </si>
  <si>
    <t>Fifth Trimester</t>
  </si>
  <si>
    <t>Total Estimated Fifth Trimester Cost</t>
  </si>
  <si>
    <t>Total Estimated Program Cost for Carpenter Helper Technician Certificate - 432 Hours</t>
  </si>
  <si>
    <t>Total Estimated Program Cost for Carpenter Diploma - 1296 Hours</t>
  </si>
  <si>
    <t>Liability Fee - paid once per enrollment  (not covered by TN Promise or Reconnect)</t>
  </si>
  <si>
    <t>TB Skin Test/Immunization - completed by the start of the program</t>
  </si>
  <si>
    <t>Varies</t>
  </si>
  <si>
    <t>BLS (CPR) Certification - completed by the start of the program</t>
  </si>
  <si>
    <t>*These expenses are not included in the total estimated cost of the program but are the responsibility of the student</t>
  </si>
  <si>
    <t>Books/Subscription</t>
  </si>
  <si>
    <t>Patient Care Technology/Medical Assisting</t>
  </si>
  <si>
    <t>Healthstream MyClinicalExchange 12 Month Subscription</t>
  </si>
  <si>
    <t>Phlebotomy Technician Preparation Package Online - Study Guide Online + Practice Assessment</t>
  </si>
  <si>
    <r>
      <rPr>
        <b/>
        <sz val="12"/>
        <color theme="1"/>
        <rFont val="Calibri"/>
        <family val="2"/>
        <scheme val="minor"/>
      </rPr>
      <t>PCT/MA Kit</t>
    </r>
    <r>
      <rPr>
        <sz val="12"/>
        <color theme="1"/>
        <rFont val="Calibri"/>
        <family val="2"/>
        <scheme val="minor"/>
      </rPr>
      <t xml:space="preserve"> - Item# 10008 </t>
    </r>
    <r>
      <rPr>
        <b/>
        <sz val="12"/>
        <color rgb="FF0070C0"/>
        <rFont val="Calibri"/>
        <family val="2"/>
        <scheme val="minor"/>
      </rPr>
      <t>Clarksville</t>
    </r>
    <r>
      <rPr>
        <sz val="12"/>
        <color theme="1"/>
        <rFont val="Calibri"/>
        <family val="2"/>
        <scheme val="minor"/>
      </rPr>
      <t xml:space="preserve"> </t>
    </r>
    <r>
      <rPr>
        <b/>
        <sz val="12"/>
        <color rgb="FF00B050"/>
        <rFont val="Calibri"/>
        <family val="2"/>
        <scheme val="minor"/>
      </rPr>
      <t>Cost $151</t>
    </r>
    <r>
      <rPr>
        <sz val="12"/>
        <color theme="1"/>
        <rFont val="Calibri"/>
        <family val="2"/>
        <scheme val="minor"/>
      </rPr>
      <t xml:space="preserve"> + tax         </t>
    </r>
  </si>
  <si>
    <t xml:space="preserve">Consisting of: 1 Stethoscope, 1 BP cuff/bag, 1 pr. scissors, 1 Disposable penlight, 1 Pulse Oximeter     </t>
  </si>
  <si>
    <t xml:space="preserve">Includes: (3) Pair of Pants, (3) Scrub Tops, (1) Lab Coat -Please note: All Maternity items are an </t>
  </si>
  <si>
    <t>additional cost per item to any package price and will be paid directly to the uniform vendor</t>
  </si>
  <si>
    <t>EKG Technician Preparation Package Online - Study Guide Online + Practice Assessment</t>
  </si>
  <si>
    <t>Patient Care Technician Preparation Package Online - Study Guide Online + Practice Assessment</t>
  </si>
  <si>
    <t>Clinical Medical Assistant Preparation Package Online - Study Guide Online + Practice Assessment</t>
  </si>
  <si>
    <t>Total Estimated Program Cost for Nurse Aid Certificate - 246 Hours</t>
  </si>
  <si>
    <t>Total Estimated Program Cost for Phlebotomy Technician Certificate - 432 Hours</t>
  </si>
  <si>
    <t>Total Estimated Program Cost for Electrocardiogram Technician Certificate - 864 Hours</t>
  </si>
  <si>
    <t>Total Estimated Program Cost for Patient Care Technician Certificate - 864 Hours</t>
  </si>
  <si>
    <t>Total Estimated Program Cost for Medical Assistant Diploma - 1296 Hours</t>
  </si>
  <si>
    <t>Background Check - completed by the start of the program</t>
  </si>
  <si>
    <t>Drug Screen - completed by the start of the program</t>
  </si>
  <si>
    <t>Provider Physical - completed by the start of the program</t>
  </si>
  <si>
    <t>Health Insurance - completed by the start of the program</t>
  </si>
  <si>
    <t>Nursing Assistant Certification Exam - completed by the end of 1st trimester</t>
  </si>
  <si>
    <t>Phlebotomy Technician Certification Exam - completed by the end of 1st trimester</t>
  </si>
  <si>
    <t>White shoes, second hand watch</t>
  </si>
  <si>
    <t>EKG Technician Certification Exam - completed by the end of 2nd trimester</t>
  </si>
  <si>
    <t>Patient Care Technician Certification Exam - completed by the end of 2nd trimester</t>
  </si>
  <si>
    <t>Clinical Medical Assistant Certification Exam - completed by the end of 3rd trimester</t>
  </si>
  <si>
    <t xml:space="preserve">Bloodborne Pathogens (Healthcare) Online Training </t>
  </si>
  <si>
    <t xml:space="preserve">Tuition </t>
  </si>
  <si>
    <t xml:space="preserve">Student Activity Fee </t>
  </si>
  <si>
    <t xml:space="preserve">Technology Fee </t>
  </si>
  <si>
    <t>Fall 2026</t>
  </si>
  <si>
    <t>Cost</t>
  </si>
  <si>
    <r>
      <t xml:space="preserve">MindTap for Automotive Technology: A Systems Approach, 4 terms Printed Access Card </t>
    </r>
    <r>
      <rPr>
        <b/>
        <sz val="12"/>
        <rFont val="Calibri"/>
        <family val="2"/>
        <scheme val="minor"/>
      </rPr>
      <t>ISBN# 9780357934685</t>
    </r>
  </si>
  <si>
    <r>
      <t xml:space="preserve">Modern Carpentry 14ed </t>
    </r>
    <r>
      <rPr>
        <b/>
        <sz val="12"/>
        <rFont val="Calibri"/>
        <family val="2"/>
        <scheme val="minor"/>
      </rPr>
      <t>ISBN# 9798891188143</t>
    </r>
  </si>
  <si>
    <r>
      <t xml:space="preserve">Ugly's Electrical Reference 2023 </t>
    </r>
    <r>
      <rPr>
        <b/>
        <sz val="12"/>
        <rFont val="Calibri"/>
        <family val="2"/>
        <scheme val="minor"/>
      </rPr>
      <t>ISBN# 9781284275919</t>
    </r>
  </si>
  <si>
    <r>
      <t xml:space="preserve">The Complete Textbook of Phlebotomy 6ed </t>
    </r>
    <r>
      <rPr>
        <b/>
        <sz val="12"/>
        <color theme="1"/>
        <rFont val="Calibri"/>
        <family val="2"/>
        <scheme val="minor"/>
      </rPr>
      <t>ISBN# 9780357932797</t>
    </r>
  </si>
  <si>
    <r>
      <t xml:space="preserve">Fundamentals of Anatomy &amp; Physiology 5ed </t>
    </r>
    <r>
      <rPr>
        <b/>
        <sz val="12"/>
        <color theme="1"/>
        <rFont val="Calibri"/>
        <family val="2"/>
        <scheme val="minor"/>
      </rPr>
      <t>ISBN# 9798214106915</t>
    </r>
  </si>
  <si>
    <r>
      <t xml:space="preserve">Nursing Assistant Care: Long Term Care 5ed </t>
    </r>
    <r>
      <rPr>
        <b/>
        <sz val="12"/>
        <color theme="1"/>
        <rFont val="Calibri"/>
        <family val="2"/>
        <scheme val="minor"/>
      </rPr>
      <t>ISBN# 9781604251371</t>
    </r>
  </si>
  <si>
    <r>
      <t xml:space="preserve">Medical Assisting: The Basics 1ed </t>
    </r>
    <r>
      <rPr>
        <b/>
        <sz val="12"/>
        <rFont val="Calibri"/>
        <family val="2"/>
        <scheme val="minor"/>
      </rPr>
      <t>ISBN# 9781604251487</t>
    </r>
  </si>
  <si>
    <r>
      <t xml:space="preserve">Complete Guide for the EKG Technician 2ed </t>
    </r>
    <r>
      <rPr>
        <b/>
        <sz val="12"/>
        <rFont val="Calibri"/>
        <family val="2"/>
        <scheme val="minor"/>
      </rPr>
      <t>ISBN# 9781604251517</t>
    </r>
  </si>
  <si>
    <r>
      <rPr>
        <b/>
        <sz val="12"/>
        <rFont val="Calibri"/>
        <family val="2"/>
        <scheme val="minor"/>
      </rPr>
      <t>*Tools</t>
    </r>
    <r>
      <rPr>
        <sz val="12"/>
        <rFont val="Calibri"/>
        <family val="2"/>
        <scheme val="minor"/>
      </rPr>
      <t xml:space="preserve"> - LED Utility Light, Quick Release Mini Tube Cutter, Rigid 14” Pipe Wrench, Multi-Purpose File Set, </t>
    </r>
  </si>
  <si>
    <t xml:space="preserve"> Adj Wrench Set, 2 pk Vise Grip, 9” Magnetic, Torpedo Level, Deburring Tool, Hex Key Set, Plumbers Tool Kit </t>
  </si>
  <si>
    <r>
      <rPr>
        <b/>
        <sz val="12"/>
        <rFont val="Calibri"/>
        <family val="2"/>
        <scheme val="minor"/>
      </rPr>
      <t>*Tools</t>
    </r>
    <r>
      <rPr>
        <sz val="12"/>
        <rFont val="Calibri"/>
        <family val="2"/>
        <scheme val="minor"/>
      </rPr>
      <t xml:space="preserve"> - Tool Journeyman Tool Set (92914), 3-piece Meter Set, Digital Meter</t>
    </r>
  </si>
  <si>
    <t>Total Estimated Program Cost for General Construction Diploma - 2160 Hours</t>
  </si>
  <si>
    <r>
      <t xml:space="preserve">Core: Introduction to Basic Construction Skills 6ed </t>
    </r>
    <r>
      <rPr>
        <b/>
        <sz val="12"/>
        <rFont val="Calibri"/>
        <family val="2"/>
        <scheme val="minor"/>
      </rPr>
      <t>ISBN# 9780137483341</t>
    </r>
  </si>
  <si>
    <r>
      <t xml:space="preserve">Print Reading for Residential and Light Commercial 6ed </t>
    </r>
    <r>
      <rPr>
        <b/>
        <sz val="12"/>
        <rFont val="Calibri"/>
        <family val="2"/>
        <scheme val="minor"/>
      </rPr>
      <t>ISBN# 9780826904843</t>
    </r>
  </si>
  <si>
    <r>
      <t xml:space="preserve">Modern Plumbing 9ed </t>
    </r>
    <r>
      <rPr>
        <b/>
        <sz val="12"/>
        <rFont val="Calibri"/>
        <family val="2"/>
        <scheme val="minor"/>
      </rPr>
      <t>ISBN# 9781645646686</t>
    </r>
  </si>
  <si>
    <r>
      <t xml:space="preserve">Electrical Wiring Residential W/ Mind Tap 21ed </t>
    </r>
    <r>
      <rPr>
        <b/>
        <sz val="12"/>
        <rFont val="Calibri"/>
        <family val="2"/>
        <scheme val="minor"/>
      </rPr>
      <t>ISBN# 9780357775080</t>
    </r>
  </si>
  <si>
    <r>
      <rPr>
        <b/>
        <sz val="12"/>
        <rFont val="Calibri"/>
        <family val="2"/>
        <scheme val="minor"/>
      </rPr>
      <t>Scrub Set</t>
    </r>
    <r>
      <rPr>
        <sz val="12"/>
        <rFont val="Calibri"/>
        <family val="2"/>
        <scheme val="minor"/>
      </rPr>
      <t xml:space="preserve"> - </t>
    </r>
    <r>
      <rPr>
        <b/>
        <sz val="12"/>
        <color rgb="FF0070C0"/>
        <rFont val="Calibri"/>
        <family val="2"/>
        <scheme val="minor"/>
      </rPr>
      <t>Clarksville</t>
    </r>
    <r>
      <rPr>
        <sz val="12"/>
        <rFont val="Calibri"/>
        <family val="2"/>
        <scheme val="minor"/>
      </rPr>
      <t xml:space="preserve"> </t>
    </r>
    <r>
      <rPr>
        <b/>
        <sz val="12"/>
        <color rgb="FF00B050"/>
        <rFont val="Calibri"/>
        <family val="2"/>
        <scheme val="minor"/>
      </rPr>
      <t>Cost $244</t>
    </r>
    <r>
      <rPr>
        <sz val="12"/>
        <rFont val="Calibri"/>
        <family val="2"/>
        <scheme val="minor"/>
      </rPr>
      <t xml:space="preserve"> + tax   </t>
    </r>
  </si>
  <si>
    <r>
      <rPr>
        <b/>
        <sz val="12"/>
        <rFont val="Calibri"/>
        <family val="2"/>
        <scheme val="minor"/>
      </rPr>
      <t xml:space="preserve">Supply Kit </t>
    </r>
    <r>
      <rPr>
        <sz val="12"/>
        <rFont val="Calibri"/>
        <family val="2"/>
        <scheme val="minor"/>
      </rPr>
      <t>- C</t>
    </r>
    <r>
      <rPr>
        <b/>
        <sz val="12"/>
        <color rgb="FF0070C0"/>
        <rFont val="Calibri"/>
        <family val="2"/>
        <scheme val="minor"/>
      </rPr>
      <t>larksville</t>
    </r>
    <r>
      <rPr>
        <sz val="12"/>
        <rFont val="Calibri"/>
        <family val="2"/>
        <scheme val="minor"/>
      </rPr>
      <t xml:space="preserve"> </t>
    </r>
    <r>
      <rPr>
        <b/>
        <sz val="12"/>
        <color rgb="FF00B050"/>
        <rFont val="Calibri"/>
        <family val="2"/>
        <scheme val="minor"/>
      </rPr>
      <t>Cost $170</t>
    </r>
    <r>
      <rPr>
        <sz val="12"/>
        <rFont val="Calibri"/>
        <family val="2"/>
        <scheme val="minor"/>
      </rPr>
      <t xml:space="preserve"> + tax            </t>
    </r>
  </si>
  <si>
    <r>
      <t xml:space="preserve">OSHA Safety Handbook 9ed </t>
    </r>
    <r>
      <rPr>
        <b/>
        <sz val="12"/>
        <rFont val="Calibri"/>
        <family val="2"/>
        <scheme val="minor"/>
      </rPr>
      <t>ISBN# 9798889124818</t>
    </r>
  </si>
  <si>
    <t>Tile Manufacturing Operator</t>
  </si>
  <si>
    <t>Second Trmiester</t>
  </si>
  <si>
    <t>Total Estimated Program Cost for Tile Manufacturing Associate Certificate - 432 Hours</t>
  </si>
  <si>
    <t>Total Estimated Program Cost for Tile Manufacturing Technician Certificate - 600 Hours</t>
  </si>
  <si>
    <t>168 Hours</t>
  </si>
  <si>
    <t>OSHA 10 Online Course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</si>
</sst>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8" formatCode="&quot;$&quot;#,##0.00_);[Red]\(&quot;$&quot;#,##0.00\)"/>
    <numFmt numFmtId="164" formatCode="&quot;$&quot;#,##0.00"/>
  </numFmts>
  <fonts count="22" x14ac:knownFonts="1">
    <font>
      <sz val="11"/>
      <color theme="1"/>
      <name val="Calibri"/>
      <family val="2"/>
      <scheme val="minor"/>
    </font>
    <font>
      <sz val="12"/>
      <color theme="1"/>
      <name val="Calibri"/>
      <family val="2"/>
      <scheme val="minor"/>
    </font>
    <font>
      <b/>
      <sz val="14"/>
      <color theme="0"/>
      <name val="Calibri"/>
      <family val="2"/>
      <scheme val="minor"/>
    </font>
    <font>
      <sz val="12"/>
      <name val="Calibri"/>
      <family val="2"/>
      <scheme val="minor"/>
    </font>
    <font>
      <sz val="11"/>
      <name val="Calibri"/>
      <family val="2"/>
      <scheme val="minor"/>
    </font>
    <font>
      <b/>
      <sz val="20"/>
      <color rgb="FF0070C0"/>
      <name val="Calibri"/>
      <family val="2"/>
      <scheme val="minor"/>
    </font>
    <font>
      <sz val="20"/>
      <color rgb="FF0070C0"/>
      <name val="Calibri"/>
      <family val="2"/>
      <scheme val="minor"/>
    </font>
    <font>
      <b/>
      <sz val="12"/>
      <color theme="1"/>
      <name val="Calibri"/>
      <family val="2"/>
      <scheme val="minor"/>
    </font>
    <font>
      <b/>
      <sz val="12"/>
      <name val="Calibri"/>
      <family val="2"/>
      <scheme val="minor"/>
    </font>
    <font>
      <sz val="12"/>
      <color rgb="FFFF0000"/>
      <name val="Calibri"/>
      <family val="2"/>
      <scheme val="minor"/>
    </font>
    <font>
      <b/>
      <sz val="13"/>
      <name val="Calibri"/>
      <family val="2"/>
      <scheme val="minor"/>
    </font>
    <font>
      <b/>
      <sz val="13"/>
      <color theme="0"/>
      <name val="Calibri"/>
      <family val="2"/>
      <scheme val="minor"/>
    </font>
    <font>
      <sz val="20"/>
      <name val="Calibri"/>
      <family val="2"/>
      <scheme val="minor"/>
    </font>
    <font>
      <b/>
      <sz val="11"/>
      <color theme="9" tint="-0.249977111117893"/>
      <name val="Calibri"/>
      <family val="2"/>
      <scheme val="minor"/>
    </font>
    <font>
      <b/>
      <sz val="14"/>
      <color theme="1"/>
      <name val="Calibri"/>
      <family val="2"/>
      <scheme val="minor"/>
    </font>
    <font>
      <b/>
      <sz val="13"/>
      <color theme="3"/>
      <name val="Calibri"/>
      <family val="2"/>
      <scheme val="minor"/>
    </font>
    <font>
      <sz val="11"/>
      <color rgb="FF000000"/>
      <name val="Calibri"/>
      <family val="2"/>
      <scheme val="minor"/>
    </font>
    <font>
      <sz val="14"/>
      <color theme="1"/>
      <name val="Calibri"/>
      <family val="2"/>
      <scheme val="minor"/>
    </font>
    <font>
      <b/>
      <sz val="12"/>
      <color rgb="FF00B050"/>
      <name val="Calibri"/>
      <family val="2"/>
      <scheme val="minor"/>
    </font>
    <font>
      <b/>
      <sz val="12"/>
      <color rgb="FF0070C0"/>
      <name val="Calibri"/>
      <family val="2"/>
      <scheme val="minor"/>
    </font>
    <font>
      <sz val="10"/>
      <name val="Calibri"/>
      <family val="2"/>
      <scheme val="minor"/>
    </font>
    <font>
      <u/>
      <sz val="11"/>
      <color theme="10"/>
      <name val="Calibri"/>
      <family val="2"/>
      <scheme val="minor"/>
    </font>
  </fonts>
  <fills count="8">
    <fill>
      <patternFill patternType="none"/>
    </fill>
    <fill>
      <patternFill patternType="gray125"/>
    </fill>
    <fill>
      <patternFill patternType="solid">
        <fgColor rgb="FF0070C0"/>
        <bgColor indexed="64"/>
      </patternFill>
    </fill>
    <fill>
      <patternFill patternType="solid">
        <fgColor rgb="FFFFFF00"/>
        <bgColor indexed="64"/>
      </patternFill>
    </fill>
    <fill>
      <patternFill patternType="solid">
        <fgColor theme="9" tint="0.59999389629810485"/>
        <bgColor indexed="64"/>
      </patternFill>
    </fill>
    <fill>
      <patternFill patternType="solid">
        <fgColor theme="4" tint="0.39997558519241921"/>
        <bgColor indexed="64"/>
      </patternFill>
    </fill>
    <fill>
      <patternFill patternType="solid">
        <fgColor rgb="FFFFD5FF"/>
        <bgColor indexed="64"/>
      </patternFill>
    </fill>
    <fill>
      <patternFill patternType="solid">
        <fgColor theme="2"/>
        <bgColor indexed="64"/>
      </patternFill>
    </fill>
  </fills>
  <borders count="2">
    <border>
      <left/>
      <right/>
      <top/>
      <bottom/>
      <diagonal/>
    </border>
    <border>
      <left/>
      <right/>
      <top/>
      <bottom style="thin">
        <color indexed="64"/>
      </bottom>
      <diagonal/>
    </border>
  </borders>
  <cellStyleXfs count="2">
    <xf numFmtId="0" fontId="0" fillId="0" borderId="0"/>
    <xf numFmtId="0" fontId="21" fillId="0" borderId="0" applyNumberFormat="0" applyFill="0" applyBorder="0" applyAlignment="0" applyProtection="0"/>
  </cellStyleXfs>
  <cellXfs count="51">
    <xf numFmtId="0" fontId="0" fillId="0" borderId="0" xfId="0"/>
    <xf numFmtId="0" fontId="2" fillId="2" borderId="0" xfId="0" applyFont="1" applyFill="1"/>
    <xf numFmtId="0" fontId="3" fillId="0" borderId="0" xfId="0" applyFont="1"/>
    <xf numFmtId="0" fontId="2" fillId="2" borderId="0" xfId="0" applyFont="1" applyFill="1" applyAlignment="1">
      <alignment horizontal="right"/>
    </xf>
    <xf numFmtId="164" fontId="7" fillId="0" borderId="0" xfId="0" applyNumberFormat="1" applyFont="1"/>
    <xf numFmtId="164" fontId="8" fillId="0" borderId="0" xfId="0" applyNumberFormat="1" applyFont="1"/>
    <xf numFmtId="0" fontId="8" fillId="0" borderId="0" xfId="0" applyFont="1"/>
    <xf numFmtId="164" fontId="9" fillId="0" borderId="0" xfId="0" applyNumberFormat="1" applyFont="1" applyAlignment="1">
      <alignment horizontal="center"/>
    </xf>
    <xf numFmtId="0" fontId="3" fillId="0" borderId="0" xfId="0" applyFont="1" applyAlignment="1">
      <alignment horizontal="centerContinuous"/>
    </xf>
    <xf numFmtId="0" fontId="12" fillId="0" borderId="0" xfId="0" applyFont="1" applyAlignment="1">
      <alignment horizontal="centerContinuous"/>
    </xf>
    <xf numFmtId="0" fontId="5" fillId="0" borderId="0" xfId="0" applyFont="1" applyAlignment="1">
      <alignment horizontal="centerContinuous"/>
    </xf>
    <xf numFmtId="164" fontId="3" fillId="0" borderId="0" xfId="0" applyNumberFormat="1" applyFont="1" applyAlignment="1">
      <alignment horizontal="centerContinuous"/>
    </xf>
    <xf numFmtId="0" fontId="1" fillId="0" borderId="0" xfId="0" applyFont="1" applyAlignment="1">
      <alignment horizontal="right"/>
    </xf>
    <xf numFmtId="0" fontId="1" fillId="0" borderId="0" xfId="0" applyFont="1"/>
    <xf numFmtId="0" fontId="14" fillId="0" borderId="0" xfId="0" applyFont="1"/>
    <xf numFmtId="0" fontId="1" fillId="0" borderId="0" xfId="0" applyFont="1" applyAlignment="1">
      <alignment wrapText="1"/>
    </xf>
    <xf numFmtId="0" fontId="7" fillId="0" borderId="0" xfId="0" applyFont="1" applyAlignment="1">
      <alignment wrapText="1"/>
    </xf>
    <xf numFmtId="0" fontId="0" fillId="0" borderId="0" xfId="0" applyAlignment="1">
      <alignment wrapText="1"/>
    </xf>
    <xf numFmtId="0" fontId="3" fillId="0" borderId="0" xfId="0" applyFont="1" applyAlignment="1">
      <alignment wrapText="1"/>
    </xf>
    <xf numFmtId="0" fontId="13" fillId="0" borderId="0" xfId="0" applyFont="1" applyAlignment="1">
      <alignment wrapText="1"/>
    </xf>
    <xf numFmtId="0" fontId="1" fillId="0" borderId="0" xfId="0" applyFont="1" applyAlignment="1">
      <alignment horizontal="centerContinuous"/>
    </xf>
    <xf numFmtId="0" fontId="16" fillId="0" borderId="0" xfId="0" applyFont="1"/>
    <xf numFmtId="164" fontId="19" fillId="0" borderId="0" xfId="0" applyNumberFormat="1" applyFont="1"/>
    <xf numFmtId="0" fontId="20" fillId="0" borderId="0" xfId="0" applyFont="1"/>
    <xf numFmtId="0" fontId="7" fillId="0" borderId="0" xfId="0" applyFont="1"/>
    <xf numFmtId="0" fontId="4" fillId="4" borderId="0" xfId="0" applyFont="1" applyFill="1" applyAlignment="1">
      <alignment horizontal="left" wrapText="1"/>
    </xf>
    <xf numFmtId="0" fontId="4" fillId="5" borderId="0" xfId="0" applyFont="1" applyFill="1" applyAlignment="1">
      <alignment horizontal="left" wrapText="1"/>
    </xf>
    <xf numFmtId="8" fontId="0" fillId="4" borderId="0" xfId="0" applyNumberFormat="1" applyFill="1" applyAlignment="1">
      <alignment horizontal="right"/>
    </xf>
    <xf numFmtId="164" fontId="3" fillId="0" borderId="0" xfId="0" applyNumberFormat="1" applyFont="1" applyAlignment="1">
      <alignment horizontal="center"/>
    </xf>
    <xf numFmtId="0" fontId="4" fillId="6" borderId="0" xfId="0" applyFont="1" applyFill="1" applyAlignment="1">
      <alignment horizontal="left" wrapText="1"/>
    </xf>
    <xf numFmtId="8" fontId="4" fillId="6" borderId="0" xfId="0" applyNumberFormat="1" applyFont="1" applyFill="1" applyAlignment="1">
      <alignment horizontal="right"/>
    </xf>
    <xf numFmtId="8" fontId="0" fillId="4" borderId="0" xfId="0" applyNumberFormat="1" applyFill="1" applyAlignment="1">
      <alignment horizontal="center"/>
    </xf>
    <xf numFmtId="8" fontId="0" fillId="5" borderId="0" xfId="0" applyNumberFormat="1" applyFill="1" applyAlignment="1">
      <alignment horizontal="center"/>
    </xf>
    <xf numFmtId="8" fontId="4" fillId="6" borderId="0" xfId="0" applyNumberFormat="1" applyFont="1" applyFill="1" applyAlignment="1">
      <alignment horizontal="center"/>
    </xf>
    <xf numFmtId="8" fontId="0" fillId="5" borderId="0" xfId="0" applyNumberFormat="1" applyFill="1" applyAlignment="1">
      <alignment horizontal="right"/>
    </xf>
    <xf numFmtId="0" fontId="21" fillId="0" borderId="0" xfId="1"/>
    <xf numFmtId="0" fontId="6" fillId="3" borderId="0" xfId="0" applyFont="1" applyFill="1" applyAlignment="1">
      <alignment horizontal="centerContinuous" vertical="center"/>
    </xf>
    <xf numFmtId="0" fontId="4" fillId="3" borderId="0" xfId="0" applyFont="1" applyFill="1" applyAlignment="1">
      <alignment horizontal="centerContinuous" vertical="center"/>
    </xf>
    <xf numFmtId="0" fontId="10" fillId="7" borderId="0" xfId="0" applyFont="1" applyFill="1"/>
    <xf numFmtId="0" fontId="11" fillId="7" borderId="0" xfId="0" applyFont="1" applyFill="1"/>
    <xf numFmtId="164" fontId="15" fillId="7" borderId="0" xfId="0" applyNumberFormat="1" applyFont="1" applyFill="1"/>
    <xf numFmtId="0" fontId="0" fillId="0" borderId="0" xfId="0" applyAlignment="1">
      <alignment vertical="center"/>
    </xf>
    <xf numFmtId="164" fontId="1" fillId="0" borderId="0" xfId="0" applyNumberFormat="1" applyFont="1" applyAlignment="1">
      <alignment horizontal="centerContinuous"/>
    </xf>
    <xf numFmtId="0" fontId="0" fillId="2" borderId="0" xfId="0" applyFill="1"/>
    <xf numFmtId="0" fontId="0" fillId="0" borderId="0" xfId="0" applyAlignment="1">
      <alignment horizontal="centerContinuous"/>
    </xf>
    <xf numFmtId="0" fontId="10" fillId="0" borderId="0" xfId="0" applyFont="1"/>
    <xf numFmtId="0" fontId="11" fillId="0" borderId="0" xfId="0" applyFont="1"/>
    <xf numFmtId="164" fontId="15" fillId="0" borderId="0" xfId="0" applyNumberFormat="1" applyFont="1"/>
    <xf numFmtId="0" fontId="0" fillId="0" borderId="1" xfId="0" applyBorder="1" applyAlignment="1">
      <alignment horizontal="center"/>
    </xf>
    <xf numFmtId="0" fontId="14" fillId="0" borderId="0" xfId="0" applyFont="1"/>
    <xf numFmtId="0" fontId="17" fillId="0" borderId="0" xfId="0" applyFont="1"/>
  </cellXfs>
  <cellStyles count="2">
    <cellStyle name="Hyperlink" xfId="1" builtinId="8"/>
    <cellStyle name="Normal" xfId="0" builtinId="0"/>
  </cellStyles>
  <dxfs count="0"/>
  <tableStyles count="0" defaultTableStyle="TableStyleMedium2" defaultPivotStyle="PivotStyleLight16"/>
  <colors>
    <mruColors>
      <color rgb="FFDFB5D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microsoft.com/office/2017/06/relationships/rdRichValueTypes" Target="richData/rdRichValueTypes.xml"/><Relationship Id="rId3" Type="http://schemas.openxmlformats.org/officeDocument/2006/relationships/worksheet" Target="worksheets/sheet3.xml"/><Relationship Id="rId7" Type="http://schemas.openxmlformats.org/officeDocument/2006/relationships/styles" Target="styles.xml"/><Relationship Id="rId12" Type="http://schemas.microsoft.com/office/2017/06/relationships/rdRichValueStructure" Target="richData/rdrichvaluestructure.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microsoft.com/office/2017/06/relationships/rdRichValue" Target="richData/rdrichvalue.xml"/><Relationship Id="rId5" Type="http://schemas.openxmlformats.org/officeDocument/2006/relationships/worksheet" Target="worksheets/sheet5.xml"/><Relationship Id="rId10" Type="http://schemas.microsoft.com/office/2022/10/relationships/richValueRel" Target="richData/richValueRel.xml"/><Relationship Id="rId4" Type="http://schemas.openxmlformats.org/officeDocument/2006/relationships/worksheet" Target="worksheets/sheet4.xml"/><Relationship Id="rId9" Type="http://schemas.openxmlformats.org/officeDocument/2006/relationships/sheetMetadata" Target="metadata.xml"/><Relationship Id="rId14" Type="http://schemas.openxmlformats.org/officeDocument/2006/relationships/calcChain" Target="calcChain.xml"/></Relationships>
</file>

<file path=xl/richData/_rels/richValueRel.xml.rels><?xml version="1.0" encoding="UTF-8" standalone="yes"?>
<Relationships xmlns="http://schemas.openxmlformats.org/package/2006/relationships"><Relationship Id="rId1" Type="http://schemas.openxmlformats.org/officeDocument/2006/relationships/image" Target="../media/image1.jpe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v>This image is the logo for our college.</v>
  </rv>
</rvData>
</file>

<file path=xl/richData/rdrichvaluestructure.xml><?xml version="1.0" encoding="utf-8"?>
<rvStructures xmlns="http://schemas.microsoft.com/office/spreadsheetml/2017/richdata" count="1">
  <s t="_localImage">
    <k n="_rvRel:LocalImageIdentifier" t="i"/>
    <k n="CalcOrigin" t="i"/>
    <k n="Text" t="s"/>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F292C6-1776-FD47-B937-236FEF3CF208}">
  <sheetPr codeName="Sheet1"/>
  <dimension ref="A1:B12"/>
  <sheetViews>
    <sheetView workbookViewId="0">
      <selection activeCell="B12" sqref="B12"/>
    </sheetView>
  </sheetViews>
  <sheetFormatPr defaultColWidth="11.42578125" defaultRowHeight="15" x14ac:dyDescent="0.25"/>
  <cols>
    <col min="1" max="1" width="12.140625" customWidth="1"/>
    <col min="2" max="2" width="67.7109375" style="17" customWidth="1"/>
  </cols>
  <sheetData>
    <row r="1" spans="1:2" ht="18.75" x14ac:dyDescent="0.3">
      <c r="A1" s="14" t="s">
        <v>0</v>
      </c>
      <c r="B1" s="15"/>
    </row>
    <row r="2" spans="1:2" ht="15.75" x14ac:dyDescent="0.25">
      <c r="A2" s="13" t="s">
        <v>1</v>
      </c>
      <c r="B2" s="15"/>
    </row>
    <row r="3" spans="1:2" ht="15.75" x14ac:dyDescent="0.25">
      <c r="A3" s="13"/>
      <c r="B3" s="16" t="s">
        <v>2</v>
      </c>
    </row>
    <row r="4" spans="1:2" ht="31.5" x14ac:dyDescent="0.25">
      <c r="A4" s="13"/>
      <c r="B4" s="15" t="s">
        <v>3</v>
      </c>
    </row>
    <row r="5" spans="1:2" ht="31.5" x14ac:dyDescent="0.25">
      <c r="A5" s="13"/>
      <c r="B5" s="15" t="s">
        <v>4</v>
      </c>
    </row>
    <row r="6" spans="1:2" ht="31.5" x14ac:dyDescent="0.25">
      <c r="A6" s="13"/>
      <c r="B6" s="15" t="s">
        <v>5</v>
      </c>
    </row>
    <row r="7" spans="1:2" ht="15.75" x14ac:dyDescent="0.25">
      <c r="A7" s="13"/>
      <c r="B7" s="15" t="s">
        <v>6</v>
      </c>
    </row>
    <row r="8" spans="1:2" ht="31.5" x14ac:dyDescent="0.25">
      <c r="A8" s="13"/>
      <c r="B8" s="15" t="s">
        <v>7</v>
      </c>
    </row>
    <row r="9" spans="1:2" ht="63" x14ac:dyDescent="0.25">
      <c r="A9" s="13"/>
      <c r="B9" s="15" t="s">
        <v>8</v>
      </c>
    </row>
    <row r="10" spans="1:2" ht="15.75" x14ac:dyDescent="0.25">
      <c r="A10" s="13"/>
      <c r="B10" s="15"/>
    </row>
    <row r="11" spans="1:2" ht="15.75" x14ac:dyDescent="0.25">
      <c r="A11" s="13"/>
      <c r="B11" s="16" t="s">
        <v>9</v>
      </c>
    </row>
    <row r="12" spans="1:2" ht="84.95" customHeight="1" x14ac:dyDescent="0.25">
      <c r="A12" s="13"/>
      <c r="B12" s="15" t="s">
        <v>10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pageSetUpPr fitToPage="1"/>
  </sheetPr>
  <dimension ref="A1:C86"/>
  <sheetViews>
    <sheetView tabSelected="1" zoomScaleNormal="100" workbookViewId="0">
      <selection activeCell="A4" sqref="A4"/>
    </sheetView>
  </sheetViews>
  <sheetFormatPr defaultColWidth="12.7109375" defaultRowHeight="24.95" customHeight="1" x14ac:dyDescent="0.25"/>
  <cols>
    <col min="1" max="1" width="103.7109375" customWidth="1"/>
    <col min="2" max="2" width="10.140625" bestFit="1" customWidth="1"/>
    <col min="3" max="3" width="19.85546875" customWidth="1"/>
    <col min="4" max="4" width="25.140625" customWidth="1"/>
  </cols>
  <sheetData>
    <row r="1" spans="1:3" ht="90" customHeight="1" x14ac:dyDescent="0.25">
      <c r="A1" s="48" t="e" vm="1">
        <v>#VALUE!</v>
      </c>
      <c r="B1" s="48"/>
      <c r="C1" s="48"/>
    </row>
    <row r="2" spans="1:3" ht="26.1" customHeight="1" x14ac:dyDescent="0.4">
      <c r="A2" s="9" t="s">
        <v>11</v>
      </c>
      <c r="B2" s="9"/>
      <c r="C2" s="9"/>
    </row>
    <row r="3" spans="1:3" ht="24.95" customHeight="1" x14ac:dyDescent="0.4">
      <c r="A3" s="9" t="s">
        <v>107</v>
      </c>
      <c r="B3" s="9"/>
      <c r="C3" s="9"/>
    </row>
    <row r="4" spans="1:3" ht="24.95" customHeight="1" x14ac:dyDescent="0.4">
      <c r="A4" s="10" t="s">
        <v>12</v>
      </c>
      <c r="B4" s="10"/>
      <c r="C4" s="10"/>
    </row>
    <row r="5" spans="1:3" ht="18.75" customHeight="1" x14ac:dyDescent="0.25">
      <c r="A5" s="37" t="s">
        <v>13</v>
      </c>
      <c r="B5" s="36"/>
      <c r="C5" s="36"/>
    </row>
    <row r="6" spans="1:3" ht="18.75" customHeight="1" x14ac:dyDescent="0.25">
      <c r="A6" s="44" t="s">
        <v>14</v>
      </c>
      <c r="B6" s="44"/>
      <c r="C6" s="44"/>
    </row>
    <row r="7" spans="1:3" ht="18.95" customHeight="1" x14ac:dyDescent="0.3">
      <c r="A7" s="1" t="s">
        <v>15</v>
      </c>
      <c r="B7" s="3" t="s">
        <v>108</v>
      </c>
      <c r="C7" s="3" t="s">
        <v>16</v>
      </c>
    </row>
    <row r="8" spans="1:3" ht="12" customHeight="1" x14ac:dyDescent="0.25">
      <c r="A8" s="13"/>
      <c r="B8" s="4"/>
      <c r="C8" s="42"/>
    </row>
    <row r="9" spans="1:3" ht="15" customHeight="1" x14ac:dyDescent="0.25">
      <c r="A9" s="13" t="s">
        <v>17</v>
      </c>
      <c r="B9" s="4">
        <v>1446</v>
      </c>
      <c r="C9" s="42" t="s">
        <v>18</v>
      </c>
    </row>
    <row r="10" spans="1:3" ht="15" customHeight="1" x14ac:dyDescent="0.25">
      <c r="A10" s="13" t="s">
        <v>19</v>
      </c>
      <c r="B10" s="4">
        <v>10</v>
      </c>
      <c r="C10" s="42" t="s">
        <v>18</v>
      </c>
    </row>
    <row r="11" spans="1:3" ht="15" customHeight="1" x14ac:dyDescent="0.25">
      <c r="A11" s="13" t="s">
        <v>20</v>
      </c>
      <c r="B11" s="4">
        <v>85</v>
      </c>
      <c r="C11" s="42" t="s">
        <v>18</v>
      </c>
    </row>
    <row r="12" spans="1:3" ht="12" customHeight="1" x14ac:dyDescent="0.25">
      <c r="A12" s="13"/>
      <c r="B12" s="4"/>
      <c r="C12" s="42"/>
    </row>
    <row r="13" spans="1:3" ht="15" customHeight="1" x14ac:dyDescent="0.25">
      <c r="A13" s="24" t="s">
        <v>21</v>
      </c>
      <c r="B13" s="4"/>
      <c r="C13" s="42"/>
    </row>
    <row r="14" spans="1:3" ht="15" customHeight="1" x14ac:dyDescent="0.25">
      <c r="A14" s="18" t="s">
        <v>109</v>
      </c>
      <c r="B14" s="4">
        <v>159</v>
      </c>
      <c r="C14" s="11" t="s">
        <v>22</v>
      </c>
    </row>
    <row r="15" spans="1:3" ht="15" customHeight="1" x14ac:dyDescent="0.25">
      <c r="A15" s="2" t="s">
        <v>127</v>
      </c>
      <c r="B15" s="4">
        <v>15</v>
      </c>
      <c r="C15" s="11" t="s">
        <v>22</v>
      </c>
    </row>
    <row r="16" spans="1:3" ht="15" customHeight="1" x14ac:dyDescent="0.25">
      <c r="A16" s="2" t="s">
        <v>133</v>
      </c>
      <c r="B16" s="4">
        <v>63</v>
      </c>
      <c r="C16" s="11" t="s">
        <v>22</v>
      </c>
    </row>
    <row r="17" spans="1:3" ht="12" customHeight="1" x14ac:dyDescent="0.25">
      <c r="A17" s="2"/>
      <c r="B17" s="4"/>
      <c r="C17" s="11"/>
    </row>
    <row r="18" spans="1:3" ht="15" customHeight="1" x14ac:dyDescent="0.25">
      <c r="A18" s="2" t="s">
        <v>23</v>
      </c>
      <c r="B18" s="4">
        <v>120.73</v>
      </c>
      <c r="C18" s="11" t="s">
        <v>22</v>
      </c>
    </row>
    <row r="19" spans="1:3" ht="12" customHeight="1" x14ac:dyDescent="0.25">
      <c r="A19" s="2"/>
      <c r="B19" s="4"/>
      <c r="C19" s="11"/>
    </row>
    <row r="20" spans="1:3" ht="15" customHeight="1" x14ac:dyDescent="0.25">
      <c r="A20" s="24" t="s">
        <v>24</v>
      </c>
      <c r="B20" s="4">
        <f>SUM(B9:B18)</f>
        <v>1898.73</v>
      </c>
      <c r="C20" s="7"/>
    </row>
    <row r="21" spans="1:3" ht="12" customHeight="1" x14ac:dyDescent="0.25">
      <c r="A21" s="24"/>
      <c r="B21" s="4"/>
      <c r="C21" s="7"/>
    </row>
    <row r="22" spans="1:3" ht="18.95" customHeight="1" x14ac:dyDescent="0.3">
      <c r="A22" s="1" t="s">
        <v>25</v>
      </c>
      <c r="B22" s="3" t="s">
        <v>108</v>
      </c>
      <c r="C22" s="3" t="s">
        <v>16</v>
      </c>
    </row>
    <row r="23" spans="1:3" ht="12" customHeight="1" x14ac:dyDescent="0.25">
      <c r="A23" s="2"/>
      <c r="B23" s="5"/>
      <c r="C23" s="20"/>
    </row>
    <row r="24" spans="1:3" ht="15" customHeight="1" x14ac:dyDescent="0.25">
      <c r="A24" s="2" t="s">
        <v>17</v>
      </c>
      <c r="B24" s="5">
        <v>1446</v>
      </c>
      <c r="C24" s="20" t="s">
        <v>18</v>
      </c>
    </row>
    <row r="25" spans="1:3" ht="15" customHeight="1" x14ac:dyDescent="0.25">
      <c r="A25" s="2" t="s">
        <v>19</v>
      </c>
      <c r="B25" s="5">
        <v>10</v>
      </c>
      <c r="C25" s="8" t="s">
        <v>18</v>
      </c>
    </row>
    <row r="26" spans="1:3" ht="15" customHeight="1" x14ac:dyDescent="0.25">
      <c r="A26" s="2" t="s">
        <v>20</v>
      </c>
      <c r="B26" s="5">
        <v>85</v>
      </c>
      <c r="C26" s="8" t="s">
        <v>18</v>
      </c>
    </row>
    <row r="27" spans="1:3" ht="12" customHeight="1" x14ac:dyDescent="0.25">
      <c r="A27" s="2"/>
      <c r="B27" s="5"/>
      <c r="C27" s="8"/>
    </row>
    <row r="28" spans="1:3" ht="15" customHeight="1" x14ac:dyDescent="0.25">
      <c r="A28" s="2" t="s">
        <v>26</v>
      </c>
      <c r="B28" s="5">
        <v>1694.55</v>
      </c>
      <c r="C28" s="11" t="s">
        <v>22</v>
      </c>
    </row>
    <row r="29" spans="1:3" ht="15" customHeight="1" x14ac:dyDescent="0.25">
      <c r="A29" s="2" t="s">
        <v>27</v>
      </c>
      <c r="B29" s="5"/>
      <c r="C29" s="11"/>
    </row>
    <row r="30" spans="1:3" ht="15" customHeight="1" x14ac:dyDescent="0.25">
      <c r="A30" s="2" t="s">
        <v>28</v>
      </c>
      <c r="B30" s="5"/>
      <c r="C30" s="11"/>
    </row>
    <row r="31" spans="1:3" ht="15" customHeight="1" x14ac:dyDescent="0.25">
      <c r="A31" s="2" t="s">
        <v>29</v>
      </c>
      <c r="B31" s="5"/>
      <c r="C31" s="11"/>
    </row>
    <row r="32" spans="1:3" ht="15" customHeight="1" x14ac:dyDescent="0.25">
      <c r="A32" s="2" t="s">
        <v>30</v>
      </c>
      <c r="B32" s="5"/>
      <c r="C32" s="11"/>
    </row>
    <row r="33" spans="1:3" ht="15" customHeight="1" x14ac:dyDescent="0.25">
      <c r="A33" s="2" t="s">
        <v>31</v>
      </c>
      <c r="B33" s="5"/>
      <c r="C33" s="11"/>
    </row>
    <row r="34" spans="1:3" ht="15" customHeight="1" x14ac:dyDescent="0.25">
      <c r="A34" s="2" t="s">
        <v>32</v>
      </c>
      <c r="B34" s="5"/>
      <c r="C34" s="11"/>
    </row>
    <row r="35" spans="1:3" ht="15" customHeight="1" x14ac:dyDescent="0.25">
      <c r="A35" s="2" t="s">
        <v>33</v>
      </c>
      <c r="B35" s="5"/>
      <c r="C35" s="11"/>
    </row>
    <row r="36" spans="1:3" ht="12" customHeight="1" x14ac:dyDescent="0.25">
      <c r="A36" s="2"/>
      <c r="B36" s="5"/>
      <c r="C36" s="11"/>
    </row>
    <row r="37" spans="1:3" ht="15" customHeight="1" x14ac:dyDescent="0.25">
      <c r="A37" s="6" t="s">
        <v>34</v>
      </c>
      <c r="B37" s="5">
        <f>SUM(B24:B28)</f>
        <v>3235.55</v>
      </c>
      <c r="C37" s="2"/>
    </row>
    <row r="38" spans="1:3" ht="12" customHeight="1" x14ac:dyDescent="0.25">
      <c r="A38" s="6"/>
      <c r="B38" s="5"/>
      <c r="C38" s="2"/>
    </row>
    <row r="39" spans="1:3" ht="18.95" customHeight="1" x14ac:dyDescent="0.3">
      <c r="A39" s="1" t="s">
        <v>35</v>
      </c>
      <c r="B39" s="3" t="s">
        <v>108</v>
      </c>
      <c r="C39" s="3" t="s">
        <v>16</v>
      </c>
    </row>
    <row r="40" spans="1:3" ht="12" customHeight="1" x14ac:dyDescent="0.25">
      <c r="A40" s="2"/>
      <c r="B40" s="5"/>
      <c r="C40" s="20"/>
    </row>
    <row r="41" spans="1:3" ht="15" customHeight="1" x14ac:dyDescent="0.25">
      <c r="A41" s="2" t="s">
        <v>17</v>
      </c>
      <c r="B41" s="5">
        <v>1446</v>
      </c>
      <c r="C41" s="20" t="s">
        <v>18</v>
      </c>
    </row>
    <row r="42" spans="1:3" ht="15" customHeight="1" x14ac:dyDescent="0.25">
      <c r="A42" s="2" t="s">
        <v>19</v>
      </c>
      <c r="B42" s="5">
        <v>10</v>
      </c>
      <c r="C42" s="20" t="s">
        <v>18</v>
      </c>
    </row>
    <row r="43" spans="1:3" ht="15" customHeight="1" x14ac:dyDescent="0.25">
      <c r="A43" s="2" t="s">
        <v>20</v>
      </c>
      <c r="B43" s="5">
        <v>85</v>
      </c>
      <c r="C43" s="20" t="s">
        <v>18</v>
      </c>
    </row>
    <row r="44" spans="1:3" ht="12" customHeight="1" x14ac:dyDescent="0.25">
      <c r="A44" s="2"/>
      <c r="B44" s="5"/>
      <c r="C44" s="20"/>
    </row>
    <row r="45" spans="1:3" ht="15" customHeight="1" x14ac:dyDescent="0.25">
      <c r="A45" s="2" t="s">
        <v>36</v>
      </c>
      <c r="B45" s="5">
        <v>2324.5100000000002</v>
      </c>
      <c r="C45" s="20" t="s">
        <v>22</v>
      </c>
    </row>
    <row r="46" spans="1:3" ht="15" customHeight="1" x14ac:dyDescent="0.25">
      <c r="A46" s="2" t="s">
        <v>37</v>
      </c>
      <c r="B46" s="5"/>
      <c r="C46" s="20"/>
    </row>
    <row r="47" spans="1:3" ht="15" customHeight="1" x14ac:dyDescent="0.25">
      <c r="A47" s="2" t="s">
        <v>38</v>
      </c>
      <c r="B47" s="5"/>
      <c r="C47" s="20"/>
    </row>
    <row r="48" spans="1:3" ht="15" customHeight="1" x14ac:dyDescent="0.25">
      <c r="A48" s="2" t="s">
        <v>39</v>
      </c>
      <c r="B48" s="5"/>
      <c r="C48" s="20"/>
    </row>
    <row r="49" spans="1:3" ht="15" customHeight="1" x14ac:dyDescent="0.25">
      <c r="A49" s="2" t="s">
        <v>40</v>
      </c>
      <c r="B49" s="5"/>
      <c r="C49" s="20"/>
    </row>
    <row r="50" spans="1:3" ht="15" customHeight="1" x14ac:dyDescent="0.25">
      <c r="A50" s="2" t="s">
        <v>41</v>
      </c>
      <c r="B50" s="5"/>
      <c r="C50" s="20"/>
    </row>
    <row r="51" spans="1:3" ht="15" customHeight="1" x14ac:dyDescent="0.25">
      <c r="A51" s="2" t="s">
        <v>42</v>
      </c>
      <c r="B51" s="5"/>
      <c r="C51" s="20"/>
    </row>
    <row r="52" spans="1:3" ht="15" customHeight="1" x14ac:dyDescent="0.25">
      <c r="A52" s="2" t="s">
        <v>43</v>
      </c>
      <c r="B52" s="5"/>
      <c r="C52" s="20"/>
    </row>
    <row r="53" spans="1:3" ht="15" customHeight="1" x14ac:dyDescent="0.25">
      <c r="A53" s="2" t="s">
        <v>44</v>
      </c>
      <c r="B53" s="5"/>
      <c r="C53" s="20"/>
    </row>
    <row r="54" spans="1:3" ht="15" customHeight="1" x14ac:dyDescent="0.25">
      <c r="A54" s="2" t="s">
        <v>45</v>
      </c>
      <c r="B54" s="5"/>
      <c r="C54" s="20"/>
    </row>
    <row r="55" spans="1:3" ht="15" customHeight="1" x14ac:dyDescent="0.25">
      <c r="A55" s="21" t="s">
        <v>46</v>
      </c>
      <c r="B55" s="5"/>
      <c r="C55" s="20"/>
    </row>
    <row r="56" spans="1:3" ht="15" customHeight="1" x14ac:dyDescent="0.25">
      <c r="A56" s="2" t="s">
        <v>47</v>
      </c>
      <c r="B56" s="5"/>
      <c r="C56" s="20"/>
    </row>
    <row r="57" spans="1:3" ht="15" customHeight="1" x14ac:dyDescent="0.25">
      <c r="A57" s="2" t="s">
        <v>48</v>
      </c>
      <c r="B57" s="5"/>
      <c r="C57" s="20"/>
    </row>
    <row r="58" spans="1:3" ht="15" customHeight="1" x14ac:dyDescent="0.25">
      <c r="A58" s="2" t="s">
        <v>49</v>
      </c>
      <c r="B58" s="5"/>
      <c r="C58" s="20"/>
    </row>
    <row r="59" spans="1:3" ht="15" customHeight="1" x14ac:dyDescent="0.25">
      <c r="A59" s="2" t="s">
        <v>50</v>
      </c>
      <c r="B59" s="5"/>
      <c r="C59" s="20"/>
    </row>
    <row r="60" spans="1:3" ht="15" customHeight="1" x14ac:dyDescent="0.25">
      <c r="A60" s="2" t="s">
        <v>51</v>
      </c>
      <c r="B60" s="5"/>
      <c r="C60" s="20"/>
    </row>
    <row r="61" spans="1:3" ht="15" customHeight="1" x14ac:dyDescent="0.25">
      <c r="A61" s="2" t="s">
        <v>52</v>
      </c>
      <c r="B61" s="5"/>
      <c r="C61" s="20"/>
    </row>
    <row r="62" spans="1:3" ht="12" customHeight="1" x14ac:dyDescent="0.25">
      <c r="A62" s="2"/>
      <c r="B62" s="5"/>
      <c r="C62" s="20"/>
    </row>
    <row r="63" spans="1:3" ht="15" customHeight="1" x14ac:dyDescent="0.25">
      <c r="A63" s="6" t="s">
        <v>53</v>
      </c>
      <c r="B63" s="5">
        <f>SUM(B41:B61)</f>
        <v>3865.51</v>
      </c>
      <c r="C63" s="2"/>
    </row>
    <row r="64" spans="1:3" ht="12" customHeight="1" x14ac:dyDescent="0.25">
      <c r="A64" s="6"/>
      <c r="B64" s="5"/>
      <c r="C64" s="2"/>
    </row>
    <row r="65" spans="1:3" ht="18.95" customHeight="1" x14ac:dyDescent="0.3">
      <c r="A65" s="1" t="s">
        <v>54</v>
      </c>
      <c r="B65" s="3" t="s">
        <v>108</v>
      </c>
      <c r="C65" s="3" t="s">
        <v>55</v>
      </c>
    </row>
    <row r="66" spans="1:3" ht="12" customHeight="1" x14ac:dyDescent="0.25">
      <c r="A66" s="2"/>
      <c r="B66" s="5"/>
      <c r="C66" s="20"/>
    </row>
    <row r="67" spans="1:3" ht="15" customHeight="1" x14ac:dyDescent="0.25">
      <c r="A67" s="2" t="s">
        <v>17</v>
      </c>
      <c r="B67" s="5">
        <v>800</v>
      </c>
      <c r="C67" s="20" t="s">
        <v>18</v>
      </c>
    </row>
    <row r="68" spans="1:3" ht="15" customHeight="1" x14ac:dyDescent="0.25">
      <c r="A68" s="2" t="s">
        <v>19</v>
      </c>
      <c r="B68" s="5">
        <v>10</v>
      </c>
      <c r="C68" s="20" t="s">
        <v>18</v>
      </c>
    </row>
    <row r="69" spans="1:3" ht="15" customHeight="1" x14ac:dyDescent="0.25">
      <c r="A69" s="2" t="s">
        <v>20</v>
      </c>
      <c r="B69" s="5">
        <v>85</v>
      </c>
      <c r="C69" s="20" t="s">
        <v>18</v>
      </c>
    </row>
    <row r="70" spans="1:3" ht="12" customHeight="1" x14ac:dyDescent="0.25">
      <c r="A70" s="2"/>
      <c r="B70" s="5"/>
      <c r="C70" s="20"/>
    </row>
    <row r="71" spans="1:3" ht="15" customHeight="1" x14ac:dyDescent="0.25">
      <c r="A71" s="6" t="s">
        <v>56</v>
      </c>
      <c r="B71" s="5">
        <f>SUM(B67:B69)</f>
        <v>895</v>
      </c>
      <c r="C71" s="2"/>
    </row>
    <row r="72" spans="1:3" ht="12" customHeight="1" x14ac:dyDescent="0.25">
      <c r="A72" s="6"/>
      <c r="B72" s="5"/>
      <c r="C72" s="2"/>
    </row>
    <row r="73" spans="1:3" ht="15" customHeight="1" x14ac:dyDescent="0.3">
      <c r="A73" s="1"/>
      <c r="B73" s="1"/>
      <c r="C73" s="3"/>
    </row>
    <row r="74" spans="1:3" ht="17.25" x14ac:dyDescent="0.3">
      <c r="A74" s="38" t="s">
        <v>57</v>
      </c>
      <c r="B74" s="39"/>
      <c r="C74" s="40">
        <f>B20</f>
        <v>1898.73</v>
      </c>
    </row>
    <row r="75" spans="1:3" ht="17.25" x14ac:dyDescent="0.3">
      <c r="A75" s="38" t="s">
        <v>58</v>
      </c>
      <c r="B75" s="39"/>
      <c r="C75" s="40">
        <f>B20+B37</f>
        <v>5134.2800000000007</v>
      </c>
    </row>
    <row r="76" spans="1:3" ht="17.25" x14ac:dyDescent="0.3">
      <c r="A76" s="38" t="s">
        <v>59</v>
      </c>
      <c r="B76" s="39"/>
      <c r="C76" s="40">
        <f>B20+B37+B63</f>
        <v>8999.7900000000009</v>
      </c>
    </row>
    <row r="77" spans="1:3" ht="17.25" x14ac:dyDescent="0.3">
      <c r="A77" s="38" t="s">
        <v>60</v>
      </c>
      <c r="B77" s="38"/>
      <c r="C77" s="40">
        <f>B20+B37+B63+B71</f>
        <v>9894.7900000000009</v>
      </c>
    </row>
    <row r="78" spans="1:3" ht="15.75" x14ac:dyDescent="0.25">
      <c r="A78" s="19" t="s">
        <v>61</v>
      </c>
      <c r="C78" s="12"/>
    </row>
    <row r="79" spans="1:3" ht="24.95" customHeight="1" x14ac:dyDescent="0.25">
      <c r="A79" s="35"/>
    </row>
    <row r="86" spans="1:1" ht="24.95" customHeight="1" x14ac:dyDescent="0.25">
      <c r="A86" s="35"/>
    </row>
  </sheetData>
  <sheetProtection sheet="1" objects="1" scenarios="1"/>
  <mergeCells count="1">
    <mergeCell ref="A1:C1"/>
  </mergeCells>
  <printOptions horizontalCentered="1"/>
  <pageMargins left="0.7" right="0.7" top="0.75" bottom="0.75" header="0.3" footer="0.3"/>
  <pageSetup scale="67" fitToHeight="0" orientation="portrait" r:id="rId1"/>
  <headerFooter scaleWithDoc="0"/>
  <rowBreaks count="1" manualBreakCount="1">
    <brk id="63"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B5B400-677D-4759-B3E0-B2DC27DAAA36}">
  <sheetPr>
    <pageSetUpPr fitToPage="1"/>
  </sheetPr>
  <dimension ref="A1:C75"/>
  <sheetViews>
    <sheetView zoomScaleNormal="100" workbookViewId="0">
      <selection activeCell="A4" sqref="A4"/>
    </sheetView>
  </sheetViews>
  <sheetFormatPr defaultColWidth="12.7109375" defaultRowHeight="24.95" customHeight="1" x14ac:dyDescent="0.25"/>
  <cols>
    <col min="1" max="1" width="103.7109375" customWidth="1"/>
    <col min="2" max="2" width="10.140625" bestFit="1" customWidth="1"/>
    <col min="3" max="3" width="19.85546875" customWidth="1"/>
    <col min="4" max="4" width="25.140625" customWidth="1"/>
  </cols>
  <sheetData>
    <row r="1" spans="1:3" ht="90" customHeight="1" x14ac:dyDescent="0.25">
      <c r="A1" s="48" t="e" vm="1">
        <v>#VALUE!</v>
      </c>
      <c r="B1" s="48"/>
      <c r="C1" s="48"/>
    </row>
    <row r="2" spans="1:3" ht="26.1" customHeight="1" x14ac:dyDescent="0.4">
      <c r="A2" s="9" t="s">
        <v>11</v>
      </c>
      <c r="B2" s="9"/>
      <c r="C2" s="9"/>
    </row>
    <row r="3" spans="1:3" ht="24.95" customHeight="1" x14ac:dyDescent="0.4">
      <c r="A3" s="9" t="s">
        <v>107</v>
      </c>
      <c r="B3" s="9"/>
      <c r="C3" s="9"/>
    </row>
    <row r="4" spans="1:3" ht="24.95" customHeight="1" x14ac:dyDescent="0.4">
      <c r="A4" s="10" t="s">
        <v>63</v>
      </c>
      <c r="B4" s="10"/>
      <c r="C4" s="10"/>
    </row>
    <row r="5" spans="1:3" ht="18.75" customHeight="1" x14ac:dyDescent="0.25">
      <c r="A5" s="37" t="s">
        <v>13</v>
      </c>
      <c r="B5" s="36"/>
      <c r="C5" s="36"/>
    </row>
    <row r="6" spans="1:3" ht="18.75" customHeight="1" x14ac:dyDescent="0.25">
      <c r="A6" s="44" t="s">
        <v>14</v>
      </c>
      <c r="B6" s="44"/>
      <c r="C6" s="44"/>
    </row>
    <row r="7" spans="1:3" ht="18.95" customHeight="1" x14ac:dyDescent="0.3">
      <c r="A7" s="1" t="s">
        <v>15</v>
      </c>
      <c r="B7" s="1"/>
      <c r="C7" s="3" t="s">
        <v>16</v>
      </c>
    </row>
    <row r="8" spans="1:3" ht="12" customHeight="1" x14ac:dyDescent="0.25">
      <c r="A8" s="13"/>
      <c r="B8" s="4"/>
      <c r="C8" s="42"/>
    </row>
    <row r="9" spans="1:3" ht="15" customHeight="1" x14ac:dyDescent="0.25">
      <c r="A9" s="13" t="s">
        <v>17</v>
      </c>
      <c r="B9" s="4">
        <v>1446</v>
      </c>
      <c r="C9" s="42" t="s">
        <v>18</v>
      </c>
    </row>
    <row r="10" spans="1:3" ht="15" customHeight="1" x14ac:dyDescent="0.25">
      <c r="A10" s="13" t="s">
        <v>19</v>
      </c>
      <c r="B10" s="4">
        <v>10</v>
      </c>
      <c r="C10" s="42" t="s">
        <v>18</v>
      </c>
    </row>
    <row r="11" spans="1:3" ht="15" customHeight="1" x14ac:dyDescent="0.25">
      <c r="A11" s="13" t="s">
        <v>20</v>
      </c>
      <c r="B11" s="4">
        <v>85</v>
      </c>
      <c r="C11" s="42" t="s">
        <v>18</v>
      </c>
    </row>
    <row r="12" spans="1:3" ht="12" customHeight="1" x14ac:dyDescent="0.25">
      <c r="A12" s="13"/>
      <c r="B12" s="4"/>
      <c r="C12" s="42"/>
    </row>
    <row r="13" spans="1:3" ht="15" customHeight="1" x14ac:dyDescent="0.25">
      <c r="A13" s="24" t="s">
        <v>21</v>
      </c>
      <c r="B13" s="4"/>
      <c r="C13" s="42"/>
    </row>
    <row r="14" spans="1:3" ht="15" customHeight="1" x14ac:dyDescent="0.25">
      <c r="A14" s="18" t="s">
        <v>121</v>
      </c>
      <c r="B14" s="4">
        <v>83</v>
      </c>
      <c r="C14" s="11" t="s">
        <v>22</v>
      </c>
    </row>
    <row r="15" spans="1:3" ht="15" customHeight="1" x14ac:dyDescent="0.25">
      <c r="A15" s="2" t="s">
        <v>122</v>
      </c>
      <c r="B15" s="4">
        <v>108</v>
      </c>
      <c r="C15" s="11" t="s">
        <v>22</v>
      </c>
    </row>
    <row r="16" spans="1:3" ht="12" customHeight="1" x14ac:dyDescent="0.25">
      <c r="A16" s="2"/>
      <c r="B16" s="4"/>
      <c r="C16" s="11"/>
    </row>
    <row r="17" spans="1:3" ht="15" customHeight="1" x14ac:dyDescent="0.25">
      <c r="A17" s="2" t="s">
        <v>64</v>
      </c>
      <c r="B17" s="4">
        <v>524.61</v>
      </c>
      <c r="C17" s="11" t="s">
        <v>22</v>
      </c>
    </row>
    <row r="18" spans="1:3" ht="15" customHeight="1" x14ac:dyDescent="0.25">
      <c r="A18" s="2" t="s">
        <v>65</v>
      </c>
      <c r="B18" s="4"/>
      <c r="C18" s="11"/>
    </row>
    <row r="19" spans="1:3" ht="15" customHeight="1" x14ac:dyDescent="0.25">
      <c r="A19" s="2" t="s">
        <v>66</v>
      </c>
      <c r="B19" s="4"/>
      <c r="C19" s="11"/>
    </row>
    <row r="20" spans="1:3" ht="15.75" x14ac:dyDescent="0.25">
      <c r="A20" s="2" t="s">
        <v>67</v>
      </c>
      <c r="B20" s="4"/>
      <c r="C20" s="11"/>
    </row>
    <row r="21" spans="1:3" ht="12" customHeight="1" x14ac:dyDescent="0.25">
      <c r="A21" s="2"/>
      <c r="B21" s="4"/>
      <c r="C21" s="11"/>
    </row>
    <row r="22" spans="1:3" ht="12" customHeight="1" x14ac:dyDescent="0.25">
      <c r="A22" s="24" t="s">
        <v>24</v>
      </c>
      <c r="B22" s="4">
        <f>SUM(B9:B17)</f>
        <v>2256.61</v>
      </c>
      <c r="C22" s="7"/>
    </row>
    <row r="23" spans="1:3" ht="12" customHeight="1" x14ac:dyDescent="0.25">
      <c r="A23" s="24"/>
      <c r="B23" s="4"/>
      <c r="C23" s="7"/>
    </row>
    <row r="24" spans="1:3" ht="18.75" x14ac:dyDescent="0.3">
      <c r="A24" s="1" t="s">
        <v>25</v>
      </c>
      <c r="B24" s="43"/>
      <c r="C24" s="3" t="s">
        <v>16</v>
      </c>
    </row>
    <row r="25" spans="1:3" ht="12" customHeight="1" x14ac:dyDescent="0.25">
      <c r="A25" s="2"/>
      <c r="B25" s="5"/>
      <c r="C25" s="20"/>
    </row>
    <row r="26" spans="1:3" ht="15" customHeight="1" x14ac:dyDescent="0.25">
      <c r="A26" s="2" t="s">
        <v>17</v>
      </c>
      <c r="B26" s="5">
        <v>1446</v>
      </c>
      <c r="C26" s="20" t="s">
        <v>18</v>
      </c>
    </row>
    <row r="27" spans="1:3" ht="15" customHeight="1" x14ac:dyDescent="0.25">
      <c r="A27" s="2" t="s">
        <v>19</v>
      </c>
      <c r="B27" s="5">
        <v>10</v>
      </c>
      <c r="C27" s="8" t="s">
        <v>18</v>
      </c>
    </row>
    <row r="28" spans="1:3" ht="15" customHeight="1" x14ac:dyDescent="0.25">
      <c r="A28" s="2" t="s">
        <v>20</v>
      </c>
      <c r="B28" s="5">
        <v>85</v>
      </c>
      <c r="C28" s="8" t="s">
        <v>18</v>
      </c>
    </row>
    <row r="29" spans="1:3" ht="12" customHeight="1" x14ac:dyDescent="0.25">
      <c r="A29" s="2"/>
      <c r="B29" s="5"/>
      <c r="C29" s="8"/>
    </row>
    <row r="30" spans="1:3" ht="15" customHeight="1" x14ac:dyDescent="0.25">
      <c r="A30" s="6" t="s">
        <v>21</v>
      </c>
      <c r="B30" s="5"/>
      <c r="C30" s="8"/>
    </row>
    <row r="31" spans="1:3" ht="15" customHeight="1" x14ac:dyDescent="0.25">
      <c r="A31" s="2" t="s">
        <v>110</v>
      </c>
      <c r="B31" s="5">
        <v>170</v>
      </c>
      <c r="C31" s="11" t="s">
        <v>22</v>
      </c>
    </row>
    <row r="32" spans="1:3" ht="12" customHeight="1" x14ac:dyDescent="0.25">
      <c r="A32" s="2"/>
      <c r="B32" s="5"/>
      <c r="C32" s="11"/>
    </row>
    <row r="33" spans="1:3" ht="15" customHeight="1" x14ac:dyDescent="0.25">
      <c r="A33" s="6" t="s">
        <v>34</v>
      </c>
      <c r="B33" s="5">
        <f>SUM(B26:B31)</f>
        <v>1711</v>
      </c>
      <c r="C33" s="2"/>
    </row>
    <row r="34" spans="1:3" ht="12" customHeight="1" x14ac:dyDescent="0.25">
      <c r="A34" s="6"/>
      <c r="B34" s="5"/>
      <c r="C34" s="2"/>
    </row>
    <row r="35" spans="1:3" ht="18.75" x14ac:dyDescent="0.3">
      <c r="A35" s="1" t="s">
        <v>35</v>
      </c>
      <c r="B35" s="1"/>
      <c r="C35" s="3" t="s">
        <v>16</v>
      </c>
    </row>
    <row r="36" spans="1:3" ht="15" customHeight="1" x14ac:dyDescent="0.25">
      <c r="A36" s="2"/>
      <c r="B36" s="5"/>
      <c r="C36" s="20"/>
    </row>
    <row r="37" spans="1:3" ht="15" customHeight="1" x14ac:dyDescent="0.25">
      <c r="A37" s="2" t="s">
        <v>17</v>
      </c>
      <c r="B37" s="5">
        <v>1446</v>
      </c>
      <c r="C37" s="20" t="s">
        <v>18</v>
      </c>
    </row>
    <row r="38" spans="1:3" ht="15" customHeight="1" x14ac:dyDescent="0.25">
      <c r="A38" s="2" t="s">
        <v>19</v>
      </c>
      <c r="B38" s="5">
        <v>10</v>
      </c>
      <c r="C38" s="20" t="s">
        <v>18</v>
      </c>
    </row>
    <row r="39" spans="1:3" ht="15" customHeight="1" x14ac:dyDescent="0.25">
      <c r="A39" s="2" t="s">
        <v>20</v>
      </c>
      <c r="B39" s="5">
        <v>85</v>
      </c>
      <c r="C39" s="20" t="s">
        <v>18</v>
      </c>
    </row>
    <row r="40" spans="1:3" ht="12" customHeight="1" x14ac:dyDescent="0.25">
      <c r="A40" s="2"/>
      <c r="B40" s="5"/>
      <c r="C40" s="20"/>
    </row>
    <row r="41" spans="1:3" ht="15" customHeight="1" x14ac:dyDescent="0.25">
      <c r="A41" s="6" t="s">
        <v>53</v>
      </c>
      <c r="B41" s="5">
        <f>SUM(B37:B39)</f>
        <v>1541</v>
      </c>
      <c r="C41" s="2"/>
    </row>
    <row r="42" spans="1:3" ht="12" customHeight="1" x14ac:dyDescent="0.25">
      <c r="A42" s="6"/>
      <c r="B42" s="5"/>
      <c r="C42" s="2"/>
    </row>
    <row r="43" spans="1:3" ht="18.75" x14ac:dyDescent="0.3">
      <c r="A43" s="1" t="s">
        <v>54</v>
      </c>
      <c r="B43" s="1"/>
      <c r="C43" s="3" t="s">
        <v>16</v>
      </c>
    </row>
    <row r="44" spans="1:3" ht="11.25" customHeight="1" x14ac:dyDescent="0.25">
      <c r="A44" s="2"/>
      <c r="B44" s="5"/>
      <c r="C44" s="20"/>
    </row>
    <row r="45" spans="1:3" ht="15" customHeight="1" x14ac:dyDescent="0.25">
      <c r="A45" s="2" t="s">
        <v>17</v>
      </c>
      <c r="B45" s="5">
        <v>1446</v>
      </c>
      <c r="C45" s="20" t="s">
        <v>18</v>
      </c>
    </row>
    <row r="46" spans="1:3" ht="15" customHeight="1" x14ac:dyDescent="0.25">
      <c r="A46" s="2" t="s">
        <v>19</v>
      </c>
      <c r="B46" s="5">
        <v>10</v>
      </c>
      <c r="C46" s="20" t="s">
        <v>18</v>
      </c>
    </row>
    <row r="47" spans="1:3" ht="15" customHeight="1" x14ac:dyDescent="0.25">
      <c r="A47" s="2" t="s">
        <v>20</v>
      </c>
      <c r="B47" s="5">
        <v>85</v>
      </c>
      <c r="C47" s="20" t="s">
        <v>18</v>
      </c>
    </row>
    <row r="48" spans="1:3" ht="12" customHeight="1" x14ac:dyDescent="0.25">
      <c r="A48" s="2"/>
      <c r="B48" s="5"/>
      <c r="C48" s="20"/>
    </row>
    <row r="49" spans="1:3" ht="15" customHeight="1" x14ac:dyDescent="0.25">
      <c r="A49" s="6" t="s">
        <v>21</v>
      </c>
      <c r="B49" s="5"/>
      <c r="C49" s="20"/>
    </row>
    <row r="50" spans="1:3" ht="14.25" customHeight="1" x14ac:dyDescent="0.25">
      <c r="A50" s="2" t="s">
        <v>123</v>
      </c>
      <c r="B50" s="5">
        <v>138</v>
      </c>
      <c r="C50" s="11" t="s">
        <v>22</v>
      </c>
    </row>
    <row r="51" spans="1:3" ht="12" customHeight="1" x14ac:dyDescent="0.25">
      <c r="A51" s="2"/>
      <c r="B51" s="5"/>
      <c r="C51" s="11"/>
    </row>
    <row r="52" spans="1:3" ht="15" customHeight="1" x14ac:dyDescent="0.25">
      <c r="A52" s="2" t="s">
        <v>117</v>
      </c>
      <c r="B52" s="5">
        <v>465.34</v>
      </c>
      <c r="C52" s="11" t="s">
        <v>22</v>
      </c>
    </row>
    <row r="53" spans="1:3" ht="15" customHeight="1" x14ac:dyDescent="0.25">
      <c r="A53" s="2" t="s">
        <v>118</v>
      </c>
      <c r="B53" s="5"/>
      <c r="C53" s="20"/>
    </row>
    <row r="54" spans="1:3" ht="12" customHeight="1" x14ac:dyDescent="0.25">
      <c r="A54" s="2"/>
      <c r="B54" s="5"/>
      <c r="C54" s="20"/>
    </row>
    <row r="55" spans="1:3" ht="15" customHeight="1" x14ac:dyDescent="0.25">
      <c r="A55" s="6" t="s">
        <v>56</v>
      </c>
      <c r="B55" s="5">
        <f>SUM(B45:B52)</f>
        <v>2144.34</v>
      </c>
      <c r="C55" s="2"/>
    </row>
    <row r="56" spans="1:3" ht="12" customHeight="1" x14ac:dyDescent="0.25">
      <c r="A56" s="6"/>
      <c r="B56" s="5"/>
      <c r="C56" s="2"/>
    </row>
    <row r="57" spans="1:3" ht="18.75" customHeight="1" x14ac:dyDescent="0.3">
      <c r="A57" s="1" t="s">
        <v>68</v>
      </c>
      <c r="B57" s="1"/>
      <c r="C57" s="3" t="s">
        <v>16</v>
      </c>
    </row>
    <row r="58" spans="1:3" ht="11.25" customHeight="1" x14ac:dyDescent="0.25">
      <c r="A58" s="2"/>
      <c r="B58" s="5"/>
      <c r="C58" s="20"/>
    </row>
    <row r="59" spans="1:3" ht="15" customHeight="1" x14ac:dyDescent="0.25">
      <c r="A59" s="2" t="s">
        <v>17</v>
      </c>
      <c r="B59" s="5">
        <v>1446</v>
      </c>
      <c r="C59" s="20" t="s">
        <v>18</v>
      </c>
    </row>
    <row r="60" spans="1:3" ht="15" customHeight="1" x14ac:dyDescent="0.25">
      <c r="A60" s="2" t="s">
        <v>19</v>
      </c>
      <c r="B60" s="5">
        <v>10</v>
      </c>
      <c r="C60" s="20" t="s">
        <v>18</v>
      </c>
    </row>
    <row r="61" spans="1:3" ht="15" customHeight="1" x14ac:dyDescent="0.25">
      <c r="A61" s="2" t="s">
        <v>20</v>
      </c>
      <c r="B61" s="5">
        <v>85</v>
      </c>
      <c r="C61" s="20" t="s">
        <v>18</v>
      </c>
    </row>
    <row r="62" spans="1:3" ht="12" customHeight="1" x14ac:dyDescent="0.25">
      <c r="A62" s="2"/>
      <c r="B62" s="5"/>
      <c r="C62" s="20"/>
    </row>
    <row r="63" spans="1:3" ht="15" customHeight="1" x14ac:dyDescent="0.25">
      <c r="A63" s="6" t="s">
        <v>21</v>
      </c>
      <c r="B63" s="5"/>
      <c r="C63" s="20"/>
    </row>
    <row r="64" spans="1:3" ht="15" customHeight="1" x14ac:dyDescent="0.25">
      <c r="A64" s="2" t="s">
        <v>111</v>
      </c>
      <c r="B64" s="5">
        <v>22</v>
      </c>
      <c r="C64" s="11" t="s">
        <v>22</v>
      </c>
    </row>
    <row r="65" spans="1:3" ht="15" customHeight="1" x14ac:dyDescent="0.25">
      <c r="A65" s="2" t="s">
        <v>124</v>
      </c>
      <c r="B65" s="5">
        <v>294</v>
      </c>
      <c r="C65" s="11" t="s">
        <v>22</v>
      </c>
    </row>
    <row r="66" spans="1:3" ht="12" customHeight="1" x14ac:dyDescent="0.25">
      <c r="A66" s="2"/>
      <c r="B66" s="5"/>
      <c r="C66" s="11"/>
    </row>
    <row r="67" spans="1:3" ht="15" customHeight="1" x14ac:dyDescent="0.25">
      <c r="A67" s="2" t="s">
        <v>119</v>
      </c>
      <c r="B67" s="5">
        <v>739.72</v>
      </c>
      <c r="C67" s="11" t="s">
        <v>22</v>
      </c>
    </row>
    <row r="68" spans="1:3" ht="12" customHeight="1" x14ac:dyDescent="0.25">
      <c r="A68" s="2"/>
      <c r="B68" s="5"/>
      <c r="C68" s="11"/>
    </row>
    <row r="69" spans="1:3" ht="15" customHeight="1" x14ac:dyDescent="0.25">
      <c r="A69" s="6" t="s">
        <v>69</v>
      </c>
      <c r="B69" s="5">
        <f>SUM(B59:B67)</f>
        <v>2596.7200000000003</v>
      </c>
      <c r="C69" s="2"/>
    </row>
    <row r="70" spans="1:3" ht="12" customHeight="1" x14ac:dyDescent="0.25">
      <c r="A70" s="6"/>
      <c r="B70" s="5"/>
      <c r="C70" s="2"/>
    </row>
    <row r="71" spans="1:3" ht="18.75" customHeight="1" x14ac:dyDescent="0.3">
      <c r="A71" s="1"/>
      <c r="B71" s="1"/>
      <c r="C71" s="3"/>
    </row>
    <row r="72" spans="1:3" ht="15" customHeight="1" x14ac:dyDescent="0.3">
      <c r="A72" s="38" t="s">
        <v>70</v>
      </c>
      <c r="B72" s="38"/>
      <c r="C72" s="40">
        <f>B22</f>
        <v>2256.61</v>
      </c>
    </row>
    <row r="73" spans="1:3" ht="15" customHeight="1" x14ac:dyDescent="0.3">
      <c r="A73" s="38" t="s">
        <v>71</v>
      </c>
      <c r="B73" s="38"/>
      <c r="C73" s="40">
        <f>B22+B33+B41</f>
        <v>5508.6100000000006</v>
      </c>
    </row>
    <row r="74" spans="1:3" ht="15" customHeight="1" x14ac:dyDescent="0.3">
      <c r="A74" s="38" t="s">
        <v>120</v>
      </c>
      <c r="B74" s="38"/>
      <c r="C74" s="40">
        <f>B22+B33+B41+B55+B69</f>
        <v>10249.670000000002</v>
      </c>
    </row>
    <row r="75" spans="1:3" ht="15.75" x14ac:dyDescent="0.25">
      <c r="A75" s="19" t="s">
        <v>61</v>
      </c>
      <c r="C75" s="12"/>
    </row>
  </sheetData>
  <mergeCells count="1">
    <mergeCell ref="A1:C1"/>
  </mergeCells>
  <printOptions horizontalCentered="1"/>
  <pageMargins left="0.7" right="0.7" top="0.75" bottom="0.75" header="0.3" footer="0.3"/>
  <pageSetup scale="67" fitToHeight="0" orientation="portrait" r:id="rId1"/>
  <headerFooter scaleWithDoc="0"/>
  <rowBreaks count="1" manualBreakCount="1">
    <brk id="56" max="2"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2A53D3-94B7-493C-B679-79CEE7841E86}">
  <sheetPr>
    <pageSetUpPr fitToPage="1"/>
  </sheetPr>
  <dimension ref="A1:C78"/>
  <sheetViews>
    <sheetView zoomScaleNormal="100" workbookViewId="0">
      <selection activeCell="A4" sqref="A4"/>
    </sheetView>
  </sheetViews>
  <sheetFormatPr defaultColWidth="12.7109375" defaultRowHeight="24.95" customHeight="1" x14ac:dyDescent="0.25"/>
  <cols>
    <col min="1" max="1" width="104.85546875" customWidth="1"/>
    <col min="2" max="2" width="10.140625" bestFit="1" customWidth="1"/>
    <col min="3" max="3" width="19.85546875" customWidth="1"/>
    <col min="4" max="4" width="25.140625" customWidth="1"/>
  </cols>
  <sheetData>
    <row r="1" spans="1:3" ht="90" customHeight="1" x14ac:dyDescent="0.25">
      <c r="A1" s="48" t="e" vm="1">
        <v>#VALUE!</v>
      </c>
      <c r="B1" s="48"/>
      <c r="C1" s="48"/>
    </row>
    <row r="2" spans="1:3" ht="26.1" customHeight="1" x14ac:dyDescent="0.4">
      <c r="A2" s="9" t="s">
        <v>11</v>
      </c>
      <c r="B2" s="9"/>
      <c r="C2" s="9"/>
    </row>
    <row r="3" spans="1:3" ht="24.95" customHeight="1" x14ac:dyDescent="0.4">
      <c r="A3" s="9" t="s">
        <v>107</v>
      </c>
      <c r="B3" s="9"/>
      <c r="C3" s="9"/>
    </row>
    <row r="4" spans="1:3" ht="24.95" customHeight="1" x14ac:dyDescent="0.4">
      <c r="A4" s="10" t="s">
        <v>78</v>
      </c>
      <c r="B4" s="10"/>
      <c r="C4" s="10"/>
    </row>
    <row r="5" spans="1:3" ht="18.75" customHeight="1" x14ac:dyDescent="0.25">
      <c r="A5" s="37" t="s">
        <v>13</v>
      </c>
      <c r="B5" s="37"/>
      <c r="C5" s="37"/>
    </row>
    <row r="6" spans="1:3" ht="18.75" customHeight="1" x14ac:dyDescent="0.25">
      <c r="A6" s="44" t="s">
        <v>14</v>
      </c>
      <c r="B6" s="44"/>
      <c r="C6" s="44"/>
    </row>
    <row r="7" spans="1:3" ht="18.95" customHeight="1" x14ac:dyDescent="0.3">
      <c r="A7" s="1" t="s">
        <v>15</v>
      </c>
      <c r="B7" s="3" t="s">
        <v>108</v>
      </c>
      <c r="C7" s="3" t="s">
        <v>16</v>
      </c>
    </row>
    <row r="8" spans="1:3" ht="12" customHeight="1" x14ac:dyDescent="0.25">
      <c r="A8" s="13"/>
      <c r="B8" s="4"/>
      <c r="C8" s="42"/>
    </row>
    <row r="9" spans="1:3" ht="15" customHeight="1" x14ac:dyDescent="0.25">
      <c r="A9" s="13" t="s">
        <v>17</v>
      </c>
      <c r="B9" s="4">
        <v>1446</v>
      </c>
      <c r="C9" s="42" t="s">
        <v>18</v>
      </c>
    </row>
    <row r="10" spans="1:3" ht="15" customHeight="1" x14ac:dyDescent="0.25">
      <c r="A10" s="13" t="s">
        <v>19</v>
      </c>
      <c r="B10" s="4">
        <v>10</v>
      </c>
      <c r="C10" s="42" t="s">
        <v>18</v>
      </c>
    </row>
    <row r="11" spans="1:3" ht="15" customHeight="1" x14ac:dyDescent="0.25">
      <c r="A11" s="13" t="s">
        <v>20</v>
      </c>
      <c r="B11" s="4">
        <v>85</v>
      </c>
      <c r="C11" s="42" t="s">
        <v>18</v>
      </c>
    </row>
    <row r="12" spans="1:3" ht="15" customHeight="1" x14ac:dyDescent="0.25">
      <c r="A12" s="13" t="s">
        <v>72</v>
      </c>
      <c r="B12" s="4">
        <v>20</v>
      </c>
      <c r="C12" s="42" t="s">
        <v>18</v>
      </c>
    </row>
    <row r="13" spans="1:3" ht="12" customHeight="1" x14ac:dyDescent="0.25">
      <c r="A13" s="13"/>
      <c r="B13" s="4"/>
      <c r="C13" s="42"/>
    </row>
    <row r="14" spans="1:3" ht="15" customHeight="1" x14ac:dyDescent="0.25">
      <c r="A14" s="24" t="s">
        <v>77</v>
      </c>
      <c r="B14" s="4"/>
      <c r="C14" s="42"/>
    </row>
    <row r="15" spans="1:3" ht="15" customHeight="1" x14ac:dyDescent="0.25">
      <c r="A15" s="13" t="s">
        <v>112</v>
      </c>
      <c r="B15" s="4">
        <v>177</v>
      </c>
      <c r="C15" s="11" t="s">
        <v>22</v>
      </c>
    </row>
    <row r="16" spans="1:3" ht="15" customHeight="1" x14ac:dyDescent="0.25">
      <c r="A16" s="13" t="s">
        <v>113</v>
      </c>
      <c r="B16" s="4">
        <v>153</v>
      </c>
      <c r="C16" s="11" t="s">
        <v>22</v>
      </c>
    </row>
    <row r="17" spans="1:3" ht="15" customHeight="1" x14ac:dyDescent="0.25">
      <c r="A17" s="13" t="s">
        <v>114</v>
      </c>
      <c r="B17" s="4">
        <v>52</v>
      </c>
      <c r="C17" s="11" t="s">
        <v>22</v>
      </c>
    </row>
    <row r="18" spans="1:3" ht="15" customHeight="1" x14ac:dyDescent="0.25">
      <c r="A18" s="13" t="s">
        <v>103</v>
      </c>
      <c r="B18" s="4">
        <v>14</v>
      </c>
      <c r="C18" s="11" t="s">
        <v>22</v>
      </c>
    </row>
    <row r="19" spans="1:3" ht="15" customHeight="1" x14ac:dyDescent="0.25">
      <c r="A19" s="13" t="s">
        <v>79</v>
      </c>
      <c r="B19" s="4">
        <v>39.5</v>
      </c>
      <c r="C19" s="11" t="s">
        <v>22</v>
      </c>
    </row>
    <row r="20" spans="1:3" ht="15" customHeight="1" x14ac:dyDescent="0.25">
      <c r="A20" s="13" t="s">
        <v>80</v>
      </c>
      <c r="B20" s="4">
        <v>106</v>
      </c>
      <c r="C20" s="11" t="s">
        <v>22</v>
      </c>
    </row>
    <row r="21" spans="1:3" ht="12" customHeight="1" x14ac:dyDescent="0.25">
      <c r="A21" s="13"/>
      <c r="B21" s="4"/>
      <c r="C21" s="11"/>
    </row>
    <row r="22" spans="1:3" ht="15" customHeight="1" x14ac:dyDescent="0.25">
      <c r="A22" s="13" t="s">
        <v>81</v>
      </c>
      <c r="B22" s="22">
        <v>165.35</v>
      </c>
      <c r="C22" s="11" t="s">
        <v>22</v>
      </c>
    </row>
    <row r="23" spans="1:3" ht="12" customHeight="1" x14ac:dyDescent="0.25">
      <c r="A23" s="2"/>
      <c r="B23" s="4"/>
      <c r="C23" s="11"/>
    </row>
    <row r="24" spans="1:3" ht="15" customHeight="1" x14ac:dyDescent="0.25">
      <c r="A24" s="2" t="s">
        <v>126</v>
      </c>
      <c r="B24" s="22">
        <v>181.77</v>
      </c>
      <c r="C24" s="11" t="s">
        <v>22</v>
      </c>
    </row>
    <row r="25" spans="1:3" ht="15" customHeight="1" x14ac:dyDescent="0.25">
      <c r="A25" s="2" t="s">
        <v>82</v>
      </c>
      <c r="B25" s="22"/>
      <c r="C25" s="28"/>
    </row>
    <row r="26" spans="1:3" ht="15" customHeight="1" x14ac:dyDescent="0.25">
      <c r="A26" s="2"/>
      <c r="B26" s="4"/>
      <c r="C26" s="11"/>
    </row>
    <row r="27" spans="1:3" ht="15" customHeight="1" x14ac:dyDescent="0.25">
      <c r="A27" s="2" t="s">
        <v>125</v>
      </c>
      <c r="B27" s="22">
        <v>224.48</v>
      </c>
      <c r="C27" s="11" t="s">
        <v>22</v>
      </c>
    </row>
    <row r="28" spans="1:3" ht="15" customHeight="1" x14ac:dyDescent="0.25">
      <c r="A28" s="2" t="s">
        <v>83</v>
      </c>
      <c r="B28" s="22"/>
      <c r="C28" s="11"/>
    </row>
    <row r="29" spans="1:3" ht="15" customHeight="1" x14ac:dyDescent="0.25">
      <c r="A29" s="2" t="s">
        <v>84</v>
      </c>
      <c r="B29" s="4"/>
      <c r="C29" s="11"/>
    </row>
    <row r="30" spans="1:3" ht="12" customHeight="1" x14ac:dyDescent="0.25">
      <c r="A30" s="23"/>
      <c r="B30" s="4"/>
      <c r="C30" s="11"/>
    </row>
    <row r="31" spans="1:3" ht="15" customHeight="1" x14ac:dyDescent="0.25">
      <c r="A31" s="24" t="s">
        <v>24</v>
      </c>
      <c r="B31" s="4">
        <f>SUM(B9:B27)</f>
        <v>2674.1</v>
      </c>
      <c r="C31" s="7"/>
    </row>
    <row r="32" spans="1:3" ht="12" customHeight="1" x14ac:dyDescent="0.25">
      <c r="A32" s="24"/>
      <c r="B32" s="4"/>
      <c r="C32" s="7"/>
    </row>
    <row r="33" spans="1:3" ht="18.95" customHeight="1" x14ac:dyDescent="0.3">
      <c r="A33" s="1" t="s">
        <v>25</v>
      </c>
      <c r="B33" s="3" t="s">
        <v>108</v>
      </c>
      <c r="C33" s="3" t="s">
        <v>16</v>
      </c>
    </row>
    <row r="34" spans="1:3" ht="12" customHeight="1" x14ac:dyDescent="0.25">
      <c r="A34" s="2"/>
      <c r="B34" s="5"/>
      <c r="C34" s="20"/>
    </row>
    <row r="35" spans="1:3" ht="15" customHeight="1" x14ac:dyDescent="0.25">
      <c r="A35" s="2" t="s">
        <v>17</v>
      </c>
      <c r="B35" s="5">
        <v>1446</v>
      </c>
      <c r="C35" s="20" t="s">
        <v>18</v>
      </c>
    </row>
    <row r="36" spans="1:3" ht="15" customHeight="1" x14ac:dyDescent="0.25">
      <c r="A36" s="2" t="s">
        <v>19</v>
      </c>
      <c r="B36" s="5">
        <v>10</v>
      </c>
      <c r="C36" s="8" t="s">
        <v>18</v>
      </c>
    </row>
    <row r="37" spans="1:3" ht="15" customHeight="1" x14ac:dyDescent="0.25">
      <c r="A37" s="2" t="s">
        <v>20</v>
      </c>
      <c r="B37" s="5">
        <v>85</v>
      </c>
      <c r="C37" s="8" t="s">
        <v>18</v>
      </c>
    </row>
    <row r="38" spans="1:3" ht="12" customHeight="1" x14ac:dyDescent="0.25">
      <c r="A38" s="2"/>
      <c r="B38" s="5"/>
      <c r="C38" s="8"/>
    </row>
    <row r="39" spans="1:3" ht="15" customHeight="1" x14ac:dyDescent="0.25">
      <c r="A39" s="6" t="s">
        <v>21</v>
      </c>
      <c r="B39" s="5"/>
      <c r="C39" s="8"/>
    </row>
    <row r="40" spans="1:3" ht="15" customHeight="1" x14ac:dyDescent="0.25">
      <c r="A40" s="2" t="s">
        <v>115</v>
      </c>
      <c r="B40" s="5">
        <v>64</v>
      </c>
      <c r="C40" s="8" t="s">
        <v>22</v>
      </c>
    </row>
    <row r="41" spans="1:3" ht="14.25" customHeight="1" x14ac:dyDescent="0.25">
      <c r="A41" s="2" t="s">
        <v>116</v>
      </c>
      <c r="B41" s="5">
        <v>29</v>
      </c>
      <c r="C41" s="8" t="s">
        <v>22</v>
      </c>
    </row>
    <row r="42" spans="1:3" ht="15" customHeight="1" x14ac:dyDescent="0.25">
      <c r="A42" s="2" t="s">
        <v>85</v>
      </c>
      <c r="B42" s="5">
        <v>113</v>
      </c>
      <c r="C42" s="8" t="s">
        <v>22</v>
      </c>
    </row>
    <row r="43" spans="1:3" ht="15" customHeight="1" x14ac:dyDescent="0.25">
      <c r="A43" s="2" t="s">
        <v>86</v>
      </c>
      <c r="B43" s="5">
        <v>113</v>
      </c>
      <c r="C43" s="8" t="s">
        <v>22</v>
      </c>
    </row>
    <row r="44" spans="1:3" ht="12" customHeight="1" x14ac:dyDescent="0.25">
      <c r="A44" s="2"/>
      <c r="B44" s="5"/>
      <c r="C44" s="8"/>
    </row>
    <row r="45" spans="1:3" ht="18.95" customHeight="1" x14ac:dyDescent="0.25">
      <c r="A45" s="6" t="s">
        <v>34</v>
      </c>
      <c r="B45" s="5">
        <f>SUM(B35:B43)</f>
        <v>1860</v>
      </c>
      <c r="C45" s="2"/>
    </row>
    <row r="46" spans="1:3" ht="12" customHeight="1" x14ac:dyDescent="0.25">
      <c r="A46" s="6"/>
      <c r="B46" s="5"/>
      <c r="C46" s="2"/>
    </row>
    <row r="47" spans="1:3" ht="15" customHeight="1" x14ac:dyDescent="0.3">
      <c r="A47" s="1" t="s">
        <v>35</v>
      </c>
      <c r="B47" s="3" t="s">
        <v>108</v>
      </c>
      <c r="C47" s="3" t="s">
        <v>16</v>
      </c>
    </row>
    <row r="48" spans="1:3" ht="12" customHeight="1" x14ac:dyDescent="0.25">
      <c r="A48" s="2"/>
      <c r="B48" s="5"/>
      <c r="C48" s="20"/>
    </row>
    <row r="49" spans="1:3" ht="15" customHeight="1" x14ac:dyDescent="0.25">
      <c r="A49" s="2" t="s">
        <v>17</v>
      </c>
      <c r="B49" s="5">
        <v>1446</v>
      </c>
      <c r="C49" s="20" t="s">
        <v>18</v>
      </c>
    </row>
    <row r="50" spans="1:3" ht="15" customHeight="1" x14ac:dyDescent="0.25">
      <c r="A50" s="2" t="s">
        <v>19</v>
      </c>
      <c r="B50" s="5">
        <v>10</v>
      </c>
      <c r="C50" s="20" t="s">
        <v>18</v>
      </c>
    </row>
    <row r="51" spans="1:3" ht="15" customHeight="1" x14ac:dyDescent="0.25">
      <c r="A51" s="2" t="s">
        <v>20</v>
      </c>
      <c r="B51" s="5">
        <v>85</v>
      </c>
      <c r="C51" s="20" t="s">
        <v>18</v>
      </c>
    </row>
    <row r="52" spans="1:3" ht="12" customHeight="1" x14ac:dyDescent="0.25">
      <c r="A52" s="13"/>
      <c r="B52" s="4"/>
      <c r="C52" s="42"/>
    </row>
    <row r="53" spans="1:3" ht="15" customHeight="1" x14ac:dyDescent="0.25">
      <c r="A53" s="24" t="s">
        <v>21</v>
      </c>
      <c r="B53" s="4"/>
      <c r="C53" s="42"/>
    </row>
    <row r="54" spans="1:3" ht="15" customHeight="1" x14ac:dyDescent="0.25">
      <c r="A54" s="2" t="s">
        <v>87</v>
      </c>
      <c r="B54" s="4">
        <v>125</v>
      </c>
      <c r="C54" s="11" t="s">
        <v>22</v>
      </c>
    </row>
    <row r="55" spans="1:3" ht="12" customHeight="1" x14ac:dyDescent="0.25">
      <c r="A55" s="2"/>
      <c r="B55" s="5"/>
      <c r="C55" s="20"/>
    </row>
    <row r="56" spans="1:3" ht="15" customHeight="1" x14ac:dyDescent="0.25">
      <c r="A56" s="6" t="s">
        <v>53</v>
      </c>
      <c r="B56" s="5">
        <f>SUM(B49:B54)</f>
        <v>1666</v>
      </c>
      <c r="C56" s="2"/>
    </row>
    <row r="57" spans="1:3" ht="12" customHeight="1" x14ac:dyDescent="0.25">
      <c r="A57" s="6"/>
      <c r="B57" s="5"/>
      <c r="C57" s="2"/>
    </row>
    <row r="58" spans="1:3" ht="18.75" x14ac:dyDescent="0.3">
      <c r="A58" s="1"/>
      <c r="B58" s="1"/>
      <c r="C58" s="3"/>
    </row>
    <row r="59" spans="1:3" ht="17.25" customHeight="1" x14ac:dyDescent="0.3">
      <c r="A59" s="38" t="s">
        <v>88</v>
      </c>
      <c r="B59" s="39"/>
      <c r="C59" s="40">
        <v>2452.7199999999998</v>
      </c>
    </row>
    <row r="60" spans="1:3" ht="17.25" customHeight="1" x14ac:dyDescent="0.3">
      <c r="A60" s="38" t="s">
        <v>89</v>
      </c>
      <c r="B60" s="39"/>
      <c r="C60" s="40">
        <f>B31</f>
        <v>2674.1</v>
      </c>
    </row>
    <row r="61" spans="1:3" ht="17.25" customHeight="1" x14ac:dyDescent="0.3">
      <c r="A61" s="38" t="s">
        <v>90</v>
      </c>
      <c r="B61" s="39"/>
      <c r="C61" s="40">
        <f>B31+B45</f>
        <v>4534.1000000000004</v>
      </c>
    </row>
    <row r="62" spans="1:3" ht="17.25" customHeight="1" x14ac:dyDescent="0.3">
      <c r="A62" s="38" t="s">
        <v>91</v>
      </c>
      <c r="B62" s="39"/>
      <c r="C62" s="40">
        <f>B31+B45</f>
        <v>4534.1000000000004</v>
      </c>
    </row>
    <row r="63" spans="1:3" ht="17.25" customHeight="1" x14ac:dyDescent="0.3">
      <c r="A63" s="38" t="s">
        <v>92</v>
      </c>
      <c r="B63" s="39"/>
      <c r="C63" s="40">
        <f>B31+B45+B56</f>
        <v>6200.1</v>
      </c>
    </row>
    <row r="64" spans="1:3" ht="15" customHeight="1" x14ac:dyDescent="0.25">
      <c r="A64" s="19"/>
      <c r="C64" s="12"/>
    </row>
    <row r="65" spans="1:3" ht="18.75" x14ac:dyDescent="0.3">
      <c r="A65" s="49" t="s">
        <v>62</v>
      </c>
      <c r="B65" s="50"/>
      <c r="C65" s="12"/>
    </row>
    <row r="66" spans="1:3" ht="14.25" customHeight="1" x14ac:dyDescent="0.25">
      <c r="A66" s="25" t="s">
        <v>93</v>
      </c>
      <c r="B66" s="27">
        <v>50</v>
      </c>
      <c r="C66" s="31" t="s">
        <v>22</v>
      </c>
    </row>
    <row r="67" spans="1:3" ht="14.25" customHeight="1" x14ac:dyDescent="0.25">
      <c r="A67" s="25" t="s">
        <v>94</v>
      </c>
      <c r="B67" s="27">
        <v>48</v>
      </c>
      <c r="C67" s="31" t="s">
        <v>22</v>
      </c>
    </row>
    <row r="68" spans="1:3" ht="14.25" customHeight="1" x14ac:dyDescent="0.25">
      <c r="A68" s="25" t="s">
        <v>95</v>
      </c>
      <c r="B68" s="27" t="s">
        <v>74</v>
      </c>
      <c r="C68" s="31" t="s">
        <v>22</v>
      </c>
    </row>
    <row r="69" spans="1:3" ht="14.25" customHeight="1" x14ac:dyDescent="0.25">
      <c r="A69" s="25" t="s">
        <v>73</v>
      </c>
      <c r="B69" s="27" t="s">
        <v>74</v>
      </c>
      <c r="C69" s="31" t="s">
        <v>22</v>
      </c>
    </row>
    <row r="70" spans="1:3" ht="14.25" customHeight="1" x14ac:dyDescent="0.25">
      <c r="A70" s="25" t="s">
        <v>96</v>
      </c>
      <c r="B70" s="27" t="s">
        <v>74</v>
      </c>
      <c r="C70" s="31" t="s">
        <v>22</v>
      </c>
    </row>
    <row r="71" spans="1:3" ht="14.25" customHeight="1" x14ac:dyDescent="0.25">
      <c r="A71" s="25" t="s">
        <v>75</v>
      </c>
      <c r="B71" s="27">
        <v>65</v>
      </c>
      <c r="C71" s="31" t="s">
        <v>22</v>
      </c>
    </row>
    <row r="72" spans="1:3" ht="14.25" customHeight="1" x14ac:dyDescent="0.25">
      <c r="A72" s="25" t="s">
        <v>97</v>
      </c>
      <c r="B72" s="27">
        <v>140</v>
      </c>
      <c r="C72" s="31" t="s">
        <v>22</v>
      </c>
    </row>
    <row r="73" spans="1:3" ht="14.25" customHeight="1" x14ac:dyDescent="0.25">
      <c r="A73" s="25" t="s">
        <v>98</v>
      </c>
      <c r="B73" s="27">
        <v>134</v>
      </c>
      <c r="C73" s="31" t="s">
        <v>22</v>
      </c>
    </row>
    <row r="74" spans="1:3" ht="14.25" customHeight="1" x14ac:dyDescent="0.25">
      <c r="A74" s="25" t="s">
        <v>99</v>
      </c>
      <c r="B74" s="27" t="s">
        <v>74</v>
      </c>
      <c r="C74" s="31" t="s">
        <v>22</v>
      </c>
    </row>
    <row r="75" spans="1:3" ht="14.25" customHeight="1" x14ac:dyDescent="0.25">
      <c r="A75" s="26" t="s">
        <v>100</v>
      </c>
      <c r="B75" s="34">
        <v>134</v>
      </c>
      <c r="C75" s="32" t="s">
        <v>22</v>
      </c>
    </row>
    <row r="76" spans="1:3" ht="14.25" customHeight="1" x14ac:dyDescent="0.25">
      <c r="A76" s="26" t="s">
        <v>101</v>
      </c>
      <c r="B76" s="34">
        <v>169</v>
      </c>
      <c r="C76" s="32" t="s">
        <v>22</v>
      </c>
    </row>
    <row r="77" spans="1:3" ht="14.25" customHeight="1" x14ac:dyDescent="0.25">
      <c r="A77" s="29" t="s">
        <v>102</v>
      </c>
      <c r="B77" s="30">
        <v>169</v>
      </c>
      <c r="C77" s="33" t="s">
        <v>22</v>
      </c>
    </row>
    <row r="78" spans="1:3" s="41" customFormat="1" ht="12" customHeight="1" x14ac:dyDescent="0.25">
      <c r="A78" s="41" t="s">
        <v>76</v>
      </c>
    </row>
  </sheetData>
  <mergeCells count="2">
    <mergeCell ref="A1:C1"/>
    <mergeCell ref="A65:B65"/>
  </mergeCells>
  <printOptions horizontalCentered="1"/>
  <pageMargins left="0.7" right="0.7" top="0.75" bottom="0.75" header="0.3" footer="0.3"/>
  <pageSetup scale="67"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8DFB6E-5FA1-408F-956F-6EFCF3C3DBBD}">
  <dimension ref="A1:C25"/>
  <sheetViews>
    <sheetView zoomScaleNormal="100" workbookViewId="0">
      <selection activeCell="A4" sqref="A4"/>
    </sheetView>
  </sheetViews>
  <sheetFormatPr defaultColWidth="12.7109375" defaultRowHeight="24.95" customHeight="1" x14ac:dyDescent="0.25"/>
  <cols>
    <col min="1" max="1" width="104.85546875" customWidth="1"/>
    <col min="2" max="2" width="10.140625" bestFit="1" customWidth="1"/>
    <col min="3" max="3" width="19.85546875" customWidth="1"/>
    <col min="4" max="4" width="25.140625" customWidth="1"/>
  </cols>
  <sheetData>
    <row r="1" spans="1:3" ht="90" customHeight="1" x14ac:dyDescent="0.25">
      <c r="A1" s="48" t="e" vm="1">
        <v>#VALUE!</v>
      </c>
      <c r="B1" s="48"/>
      <c r="C1" s="48"/>
    </row>
    <row r="2" spans="1:3" ht="26.1" customHeight="1" x14ac:dyDescent="0.4">
      <c r="A2" s="9" t="s">
        <v>11</v>
      </c>
      <c r="B2" s="9"/>
      <c r="C2" s="9"/>
    </row>
    <row r="3" spans="1:3" ht="24.95" customHeight="1" x14ac:dyDescent="0.4">
      <c r="A3" s="9" t="s">
        <v>107</v>
      </c>
      <c r="B3" s="9"/>
      <c r="C3" s="9"/>
    </row>
    <row r="4" spans="1:3" ht="24.95" customHeight="1" x14ac:dyDescent="0.4">
      <c r="A4" s="10" t="s">
        <v>128</v>
      </c>
      <c r="B4" s="10"/>
      <c r="C4" s="10"/>
    </row>
    <row r="5" spans="1:3" ht="18.75" customHeight="1" x14ac:dyDescent="0.25">
      <c r="A5" s="37" t="s">
        <v>13</v>
      </c>
      <c r="B5" s="37"/>
      <c r="C5" s="37"/>
    </row>
    <row r="6" spans="1:3" ht="18.75" customHeight="1" x14ac:dyDescent="0.25">
      <c r="A6" s="44" t="s">
        <v>14</v>
      </c>
      <c r="B6" s="44"/>
      <c r="C6" s="44"/>
    </row>
    <row r="7" spans="1:3" ht="18.95" customHeight="1" x14ac:dyDescent="0.3">
      <c r="A7" s="1" t="s">
        <v>15</v>
      </c>
      <c r="B7" s="3" t="s">
        <v>108</v>
      </c>
      <c r="C7" s="3" t="s">
        <v>16</v>
      </c>
    </row>
    <row r="8" spans="1:3" ht="12" customHeight="1" x14ac:dyDescent="0.25">
      <c r="A8" s="13"/>
      <c r="B8" s="4"/>
      <c r="C8" s="42"/>
    </row>
    <row r="9" spans="1:3" ht="15" customHeight="1" x14ac:dyDescent="0.25">
      <c r="A9" s="13" t="s">
        <v>104</v>
      </c>
      <c r="B9" s="4">
        <v>1446</v>
      </c>
      <c r="C9" s="42" t="s">
        <v>18</v>
      </c>
    </row>
    <row r="10" spans="1:3" ht="15" customHeight="1" x14ac:dyDescent="0.25">
      <c r="A10" s="13" t="s">
        <v>105</v>
      </c>
      <c r="B10" s="4">
        <v>10</v>
      </c>
      <c r="C10" s="42" t="s">
        <v>18</v>
      </c>
    </row>
    <row r="11" spans="1:3" ht="15" customHeight="1" x14ac:dyDescent="0.25">
      <c r="A11" s="13" t="s">
        <v>106</v>
      </c>
      <c r="B11" s="4">
        <v>85</v>
      </c>
      <c r="C11" s="42" t="s">
        <v>18</v>
      </c>
    </row>
    <row r="12" spans="1:3" ht="11.25" customHeight="1" x14ac:dyDescent="0.25">
      <c r="A12" s="13"/>
      <c r="B12" s="4"/>
      <c r="C12" s="42"/>
    </row>
    <row r="13" spans="1:3" ht="15" customHeight="1" x14ac:dyDescent="0.25">
      <c r="A13" s="24" t="s">
        <v>24</v>
      </c>
      <c r="B13" s="4">
        <f>SUM(B9:B12)</f>
        <v>1541</v>
      </c>
      <c r="C13" s="7"/>
    </row>
    <row r="14" spans="1:3" ht="12" customHeight="1" x14ac:dyDescent="0.25">
      <c r="A14" s="24"/>
      <c r="B14" s="4"/>
      <c r="C14" s="7"/>
    </row>
    <row r="15" spans="1:3" ht="18.75" customHeight="1" x14ac:dyDescent="0.3">
      <c r="A15" s="1" t="s">
        <v>129</v>
      </c>
      <c r="B15" s="3" t="s">
        <v>108</v>
      </c>
      <c r="C15" s="3" t="s">
        <v>132</v>
      </c>
    </row>
    <row r="16" spans="1:3" ht="11.25" customHeight="1" x14ac:dyDescent="0.3">
      <c r="A16" s="45"/>
      <c r="B16" s="46"/>
      <c r="C16" s="47"/>
    </row>
    <row r="17" spans="1:3" ht="15.75" x14ac:dyDescent="0.25">
      <c r="A17" s="2" t="s">
        <v>17</v>
      </c>
      <c r="B17" s="5">
        <v>800</v>
      </c>
      <c r="C17" s="20" t="s">
        <v>18</v>
      </c>
    </row>
    <row r="18" spans="1:3" ht="15.75" x14ac:dyDescent="0.25">
      <c r="A18" s="2" t="s">
        <v>19</v>
      </c>
      <c r="B18" s="5">
        <v>10</v>
      </c>
      <c r="C18" s="8" t="s">
        <v>18</v>
      </c>
    </row>
    <row r="19" spans="1:3" ht="15.75" x14ac:dyDescent="0.25">
      <c r="A19" s="2" t="s">
        <v>20</v>
      </c>
      <c r="B19" s="5">
        <v>85</v>
      </c>
      <c r="C19" s="8" t="s">
        <v>18</v>
      </c>
    </row>
    <row r="20" spans="1:3" ht="11.25" customHeight="1" x14ac:dyDescent="0.25">
      <c r="A20" s="2"/>
      <c r="B20" s="5"/>
      <c r="C20" s="8"/>
    </row>
    <row r="21" spans="1:3" ht="15.75" x14ac:dyDescent="0.25">
      <c r="A21" s="24" t="s">
        <v>34</v>
      </c>
      <c r="B21" s="4">
        <f>SUM(B17:B20)</f>
        <v>895</v>
      </c>
      <c r="C21" s="8"/>
    </row>
    <row r="22" spans="1:3" ht="11.25" customHeight="1" x14ac:dyDescent="0.3">
      <c r="A22" s="45"/>
      <c r="B22" s="46"/>
      <c r="C22" s="47"/>
    </row>
    <row r="23" spans="1:3" ht="18.75" x14ac:dyDescent="0.3">
      <c r="A23" s="1"/>
      <c r="B23" s="1"/>
      <c r="C23" s="3"/>
    </row>
    <row r="24" spans="1:3" ht="17.25" customHeight="1" x14ac:dyDescent="0.3">
      <c r="A24" s="38" t="s">
        <v>130</v>
      </c>
      <c r="B24" s="39"/>
      <c r="C24" s="40">
        <f>B13</f>
        <v>1541</v>
      </c>
    </row>
    <row r="25" spans="1:3" ht="17.25" customHeight="1" x14ac:dyDescent="0.3">
      <c r="A25" s="38" t="s">
        <v>131</v>
      </c>
      <c r="B25" s="39"/>
      <c r="C25" s="40">
        <f>B13+B21</f>
        <v>2436</v>
      </c>
    </row>
  </sheetData>
  <mergeCells count="1">
    <mergeCell ref="A1:C1"/>
  </mergeCells>
  <printOptions horizontalCentered="1"/>
  <pageMargins left="0.25" right="0.25" top="0.25" bottom="0.25" header="0.25" footer="0.25"/>
  <pageSetup scale="69" orientation="portrait" r:id="rId1"/>
  <headerFooter scaleWithDoc="0"/>
</worksheet>
</file>

<file path=docMetadata/LabelInfo.xml><?xml version="1.0" encoding="utf-8"?>
<clbl:labelList xmlns:clbl="http://schemas.microsoft.com/office/2020/mipLabelMetadata">
  <clbl:label id="{78e905b3-18ea-4a91-8b9f-33e4fe3ca48a}" enabled="0" method="" siteId="{78e905b3-18ea-4a91-8b9f-33e4fe3ca48a}"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4</vt:i4>
      </vt:variant>
    </vt:vector>
  </HeadingPairs>
  <TitlesOfParts>
    <vt:vector size="9" baseType="lpstr">
      <vt:lpstr>Instructions</vt:lpstr>
      <vt:lpstr>AUT</vt:lpstr>
      <vt:lpstr>BCT (old)</vt:lpstr>
      <vt:lpstr>PCTMA</vt:lpstr>
      <vt:lpstr>TMO</vt:lpstr>
      <vt:lpstr>AUT!Print_Area</vt:lpstr>
      <vt:lpstr>'BCT (old)'!Print_Area</vt:lpstr>
      <vt:lpstr>PCTMA!Print_Area</vt:lpstr>
      <vt:lpstr>TMO!Print_Area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TCAT Dickson Summer 2026 Cost Sheets</dc:title>
  <dc:subject/>
  <dc:creator>Megan</dc:creator>
  <cp:keywords/>
  <dc:description/>
  <cp:lastModifiedBy>Stacey Langlois</cp:lastModifiedBy>
  <cp:revision/>
  <cp:lastPrinted>2026-08-03T17:21:44Z</cp:lastPrinted>
  <dcterms:created xsi:type="dcterms:W3CDTF">2014-07-10T12:46:59Z</dcterms:created>
  <dcterms:modified xsi:type="dcterms:W3CDTF">2026-08-04T19:22:40Z</dcterms:modified>
  <cp:category/>
  <cp:contentStatus/>
</cp:coreProperties>
</file>